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540" windowWidth="19110" windowHeight="8175"/>
  </bookViews>
  <sheets>
    <sheet name="1 ჯგუფი" sheetId="13" r:id="rId1"/>
    <sheet name="2 ჯგუფი" sheetId="15" r:id="rId2"/>
  </sheets>
  <calcPr calcId="145621"/>
</workbook>
</file>

<file path=xl/calcChain.xml><?xml version="1.0" encoding="utf-8"?>
<calcChain xmlns="http://schemas.openxmlformats.org/spreadsheetml/2006/main">
  <c r="E122" i="15" l="1"/>
  <c r="E123" i="15" s="1"/>
  <c r="E124" i="15" s="1"/>
  <c r="E117" i="15"/>
  <c r="E118" i="15" s="1"/>
  <c r="E119" i="15" s="1"/>
  <c r="A114" i="15"/>
  <c r="E112" i="15"/>
  <c r="E113" i="15" s="1"/>
  <c r="E114" i="15" s="1"/>
  <c r="A111" i="15"/>
  <c r="A112" i="15" s="1"/>
  <c r="A113" i="15" s="1"/>
  <c r="D109" i="15"/>
  <c r="D119" i="15" s="1"/>
  <c r="C109" i="15"/>
  <c r="C119" i="15" s="1"/>
  <c r="D108" i="15"/>
  <c r="D118" i="15" s="1"/>
  <c r="C108" i="15"/>
  <c r="C118" i="15" s="1"/>
  <c r="E107" i="15"/>
  <c r="E108" i="15" s="1"/>
  <c r="C106" i="15"/>
  <c r="C116" i="15" s="1"/>
  <c r="A106" i="15"/>
  <c r="A107" i="15" s="1"/>
  <c r="A108" i="15" s="1"/>
  <c r="A109" i="15" s="1"/>
  <c r="D104" i="15"/>
  <c r="D114" i="15" s="1"/>
  <c r="D124" i="15" s="1"/>
  <c r="C104" i="15"/>
  <c r="C114" i="15" s="1"/>
  <c r="C124" i="15" s="1"/>
  <c r="D103" i="15"/>
  <c r="D113" i="15" s="1"/>
  <c r="D123" i="15" s="1"/>
  <c r="C103" i="15"/>
  <c r="C113" i="15" s="1"/>
  <c r="C123" i="15" s="1"/>
  <c r="E101" i="15"/>
  <c r="E104" i="15" s="1"/>
  <c r="C101" i="15"/>
  <c r="C111" i="15" s="1"/>
  <c r="C121" i="15" s="1"/>
  <c r="E64" i="15"/>
  <c r="A56" i="15"/>
  <c r="A57" i="15" s="1"/>
  <c r="A58" i="15" s="1"/>
  <c r="A59" i="15" s="1"/>
  <c r="A53" i="15"/>
  <c r="A54" i="15" s="1"/>
  <c r="E49" i="15"/>
  <c r="A41" i="15"/>
  <c r="A42" i="15" s="1"/>
  <c r="A43" i="15" s="1"/>
  <c r="A44" i="15" s="1"/>
  <c r="A46" i="15" s="1"/>
  <c r="A47" i="15" s="1"/>
  <c r="B14" i="15"/>
  <c r="B11" i="15"/>
  <c r="B16" i="15" s="1"/>
  <c r="E8" i="15"/>
  <c r="E9" i="15" s="1"/>
  <c r="E11" i="15" s="1"/>
  <c r="E12" i="15" s="1"/>
  <c r="E13" i="15" s="1"/>
  <c r="E14" i="15" s="1"/>
  <c r="B7" i="15"/>
  <c r="B8" i="15" s="1"/>
  <c r="B9" i="15" s="1"/>
  <c r="A7" i="15"/>
  <c r="A8" i="15" s="1"/>
  <c r="A9" i="15" s="1"/>
  <c r="B12" i="15" l="1"/>
  <c r="A61" i="15"/>
  <c r="B13" i="15"/>
  <c r="E19" i="15"/>
  <c r="E16" i="15"/>
  <c r="E17" i="15" s="1"/>
  <c r="C102" i="15"/>
  <c r="C112" i="15" s="1"/>
  <c r="C122" i="15" s="1"/>
  <c r="C107" i="15"/>
  <c r="C117" i="15" s="1"/>
  <c r="D106" i="15"/>
  <c r="D116" i="15" s="1"/>
  <c r="D101" i="15"/>
  <c r="D111" i="15" s="1"/>
  <c r="D121" i="15" s="1"/>
  <c r="B21" i="15"/>
  <c r="B18" i="15"/>
  <c r="B17" i="15"/>
  <c r="B19" i="15"/>
  <c r="D107" i="15"/>
  <c r="D117" i="15" s="1"/>
  <c r="D102" i="15"/>
  <c r="D112" i="15" s="1"/>
  <c r="D122" i="15" s="1"/>
  <c r="E102" i="15"/>
  <c r="A66" i="15" l="1"/>
  <c r="A62" i="15"/>
  <c r="A63" i="15" s="1"/>
  <c r="A64" i="15" s="1"/>
  <c r="B24" i="15"/>
  <c r="B22" i="15"/>
  <c r="B23" i="15"/>
  <c r="B26" i="15"/>
  <c r="E21" i="15"/>
  <c r="E18" i="15"/>
  <c r="A71" i="15" l="1"/>
  <c r="A67" i="15"/>
  <c r="A68" i="15" s="1"/>
  <c r="A69" i="15"/>
  <c r="B29" i="15"/>
  <c r="B27" i="15"/>
  <c r="B31" i="15"/>
  <c r="B28" i="15"/>
  <c r="E24" i="15"/>
  <c r="E22" i="15"/>
  <c r="A73" i="15" l="1"/>
  <c r="A72" i="15"/>
  <c r="A74" i="15"/>
  <c r="A76" i="15" s="1"/>
  <c r="A77" i="15" s="1"/>
  <c r="A78" i="15" s="1"/>
  <c r="A79" i="15" s="1"/>
  <c r="A81" i="15" s="1"/>
  <c r="A82" i="15" s="1"/>
  <c r="A83" i="15" s="1"/>
  <c r="A84" i="15" s="1"/>
  <c r="A86" i="15" s="1"/>
  <c r="A87" i="15" s="1"/>
  <c r="A88" i="15" s="1"/>
  <c r="A89" i="15" s="1"/>
  <c r="A91" i="15" s="1"/>
  <c r="A92" i="15" s="1"/>
  <c r="A93" i="15" s="1"/>
  <c r="A94" i="15" s="1"/>
  <c r="B36" i="15"/>
  <c r="B32" i="15"/>
  <c r="B33" i="15" s="1"/>
  <c r="B34" i="15" s="1"/>
  <c r="E23" i="15"/>
  <c r="E26" i="15"/>
  <c r="E28" i="15" l="1"/>
  <c r="E27" i="15"/>
  <c r="B37" i="15"/>
  <c r="B38" i="15" s="1"/>
  <c r="B39" i="15" s="1"/>
  <c r="B41" i="15"/>
  <c r="B42" i="15" l="1"/>
  <c r="B43" i="15" s="1"/>
  <c r="B44" i="15" s="1"/>
  <c r="B46" i="15"/>
  <c r="E31" i="15"/>
  <c r="E29" i="15"/>
  <c r="E32" i="15" l="1"/>
  <c r="E36" i="15" s="1"/>
  <c r="E37" i="15" s="1"/>
  <c r="E34" i="15"/>
  <c r="B51" i="15"/>
  <c r="B47" i="15"/>
  <c r="B49" i="15" l="1"/>
  <c r="B48" i="15"/>
  <c r="B56" i="15"/>
  <c r="B52" i="15"/>
  <c r="B53" i="15" s="1"/>
  <c r="B54" i="15" s="1"/>
  <c r="E38" i="15"/>
  <c r="E41" i="15"/>
  <c r="E42" i="15" s="1"/>
  <c r="E43" i="15" l="1"/>
  <c r="E46" i="15"/>
  <c r="E47" i="15" s="1"/>
  <c r="E51" i="15" s="1"/>
  <c r="E52" i="15" s="1"/>
  <c r="B61" i="15"/>
  <c r="B62" i="15" s="1"/>
  <c r="B57" i="15"/>
  <c r="B58" i="15" s="1"/>
  <c r="B59" i="15" s="1"/>
  <c r="B63" i="15" l="1"/>
  <c r="B64" i="15" s="1"/>
  <c r="B66" i="15"/>
  <c r="E56" i="15"/>
  <c r="E57" i="15" s="1"/>
  <c r="E53" i="15"/>
  <c r="E61" i="15" l="1"/>
  <c r="E62" i="15" s="1"/>
  <c r="E66" i="15" s="1"/>
  <c r="E67" i="15" s="1"/>
  <c r="E58" i="15"/>
  <c r="B71" i="15"/>
  <c r="B72" i="15" s="1"/>
  <c r="B67" i="15"/>
  <c r="B68" i="15" s="1"/>
  <c r="B69" i="15" s="1"/>
  <c r="B73" i="15" l="1"/>
  <c r="B74" i="15" s="1"/>
  <c r="B76" i="15"/>
  <c r="E71" i="15"/>
  <c r="E72" i="15" s="1"/>
  <c r="E68" i="15"/>
  <c r="B79" i="15" l="1"/>
  <c r="B77" i="15"/>
  <c r="E76" i="15"/>
  <c r="E77" i="15" s="1"/>
  <c r="E81" i="15" s="1"/>
  <c r="E82" i="15" s="1"/>
  <c r="E86" i="15" s="1"/>
  <c r="E87" i="15" s="1"/>
  <c r="E91" i="15" s="1"/>
  <c r="E73" i="15"/>
  <c r="E96" i="15" l="1"/>
  <c r="E98" i="15" s="1"/>
  <c r="E99" i="15" s="1"/>
  <c r="E92" i="15"/>
  <c r="B78" i="15"/>
  <c r="B81" i="15"/>
  <c r="B84" i="15" l="1"/>
  <c r="B82" i="15"/>
  <c r="B86" i="15" l="1"/>
  <c r="B83" i="15"/>
  <c r="B89" i="15" l="1"/>
  <c r="B87" i="15"/>
  <c r="B91" i="15" l="1"/>
  <c r="B88" i="15"/>
  <c r="B96" i="15" l="1"/>
  <c r="B101" i="15" s="1"/>
  <c r="B92" i="15"/>
  <c r="B93" i="15" s="1"/>
  <c r="B94" i="15"/>
  <c r="B99" i="15" l="1"/>
  <c r="B98" i="15"/>
  <c r="B97" i="15"/>
  <c r="B106" i="15" l="1"/>
  <c r="B111" i="15" s="1"/>
  <c r="B116" i="15" s="1"/>
  <c r="B121" i="15" s="1"/>
  <c r="B126" i="15" s="1"/>
  <c r="B102" i="15"/>
  <c r="B103" i="15" s="1"/>
  <c r="B104" i="15" s="1"/>
  <c r="B109" i="15" l="1"/>
  <c r="B108" i="15"/>
  <c r="B107" i="15"/>
  <c r="B112" i="15" l="1"/>
  <c r="B113" i="15" s="1"/>
  <c r="B114" i="15" s="1"/>
  <c r="B117" i="15" l="1"/>
  <c r="B118" i="15" s="1"/>
  <c r="B119" i="15" s="1"/>
  <c r="B122" i="15" l="1"/>
  <c r="B123" i="15" s="1"/>
  <c r="B124" i="15" s="1"/>
  <c r="D21" i="13" l="1"/>
  <c r="D16" i="13"/>
  <c r="C16" i="13"/>
  <c r="C21" i="13" s="1"/>
  <c r="D15" i="13"/>
  <c r="D20" i="13" s="1"/>
  <c r="D11" i="13"/>
  <c r="C11" i="13"/>
  <c r="D10" i="13"/>
  <c r="B15" i="13" l="1"/>
  <c r="B16" i="13" s="1"/>
  <c r="B18" i="13"/>
  <c r="B12" i="13"/>
  <c r="B11" i="13"/>
  <c r="B10" i="13"/>
  <c r="B13" i="13" s="1"/>
  <c r="B6" i="13"/>
  <c r="B20" i="13" l="1"/>
  <c r="B17" i="13"/>
  <c r="E121" i="13"/>
  <c r="E122" i="13" s="1"/>
  <c r="E123" i="13" s="1"/>
  <c r="E116" i="13"/>
  <c r="E117" i="13" s="1"/>
  <c r="E118" i="13" s="1"/>
  <c r="E7" i="13" l="1"/>
  <c r="E8" i="13" s="1"/>
  <c r="D108" i="13"/>
  <c r="D118" i="13" s="1"/>
  <c r="C108" i="13"/>
  <c r="C118" i="13" s="1"/>
  <c r="A110" i="13" l="1"/>
  <c r="A111" i="13" s="1"/>
  <c r="A112" i="13" s="1"/>
  <c r="A113" i="13" s="1"/>
  <c r="A105" i="13"/>
  <c r="A106" i="13" s="1"/>
  <c r="A107" i="13" s="1"/>
  <c r="A108" i="13" s="1"/>
  <c r="D107" i="13"/>
  <c r="D117" i="13" s="1"/>
  <c r="C107" i="13"/>
  <c r="C117" i="13" s="1"/>
  <c r="E106" i="13"/>
  <c r="E107" i="13" s="1"/>
  <c r="C105" i="13"/>
  <c r="C115" i="13" s="1"/>
  <c r="E111" i="13"/>
  <c r="E112" i="13" s="1"/>
  <c r="E113" i="13" s="1"/>
  <c r="B7" i="13" l="1"/>
  <c r="B8" i="13" s="1"/>
  <c r="D103" i="13" l="1"/>
  <c r="D113" i="13" s="1"/>
  <c r="D123" i="13" s="1"/>
  <c r="C103" i="13"/>
  <c r="C113" i="13" s="1"/>
  <c r="C123" i="13" s="1"/>
  <c r="D102" i="13"/>
  <c r="D112" i="13" s="1"/>
  <c r="D122" i="13" s="1"/>
  <c r="C102" i="13"/>
  <c r="C112" i="13" s="1"/>
  <c r="C122" i="13" s="1"/>
  <c r="E100" i="13"/>
  <c r="E101" i="13" s="1"/>
  <c r="C100" i="13"/>
  <c r="C110" i="13" s="1"/>
  <c r="C120" i="13" s="1"/>
  <c r="E103" i="13" l="1"/>
  <c r="B25" i="13" l="1"/>
  <c r="B30" i="13" s="1"/>
  <c r="B35" i="13" s="1"/>
  <c r="B22" i="13" l="1"/>
  <c r="B21" i="13"/>
  <c r="B23" i="13"/>
  <c r="B27" i="13" l="1"/>
  <c r="B40" i="13"/>
  <c r="B45" i="13" s="1"/>
  <c r="B50" i="13" s="1"/>
  <c r="B28" i="13"/>
  <c r="B26" i="13"/>
  <c r="B31" i="13" l="1"/>
  <c r="B32" i="13" s="1"/>
  <c r="B33" i="13" s="1"/>
  <c r="B36" i="13" l="1"/>
  <c r="B37" i="13" s="1"/>
  <c r="B38" i="13" s="1"/>
  <c r="B55" i="13" l="1"/>
  <c r="B60" i="13" s="1"/>
  <c r="B41" i="13"/>
  <c r="B42" i="13" s="1"/>
  <c r="B43" i="13" s="1"/>
  <c r="B46" i="13" l="1"/>
  <c r="B47" i="13" l="1"/>
  <c r="B48" i="13"/>
  <c r="B51" i="13"/>
  <c r="B52" i="13" s="1"/>
  <c r="B53" i="13" s="1"/>
  <c r="B61" i="13" l="1"/>
  <c r="B56" i="13"/>
  <c r="B57" i="13" s="1"/>
  <c r="B58" i="13" s="1"/>
  <c r="B70" i="13" l="1"/>
  <c r="B65" i="13"/>
  <c r="B62" i="13"/>
  <c r="B63" i="13" s="1"/>
  <c r="B71" i="13" l="1"/>
  <c r="B75" i="13" s="1"/>
  <c r="B66" i="13"/>
  <c r="B67" i="13" s="1"/>
  <c r="B68" i="13" s="1"/>
  <c r="B72" i="13" l="1"/>
  <c r="B73" i="13" s="1"/>
  <c r="B76" i="13" l="1"/>
  <c r="B80" i="13" s="1"/>
  <c r="B78" i="13"/>
  <c r="B77" i="13" l="1"/>
  <c r="B83" i="13" l="1"/>
  <c r="B81" i="13"/>
  <c r="B85" i="13" s="1"/>
  <c r="B82" i="13" l="1"/>
  <c r="E10" i="13"/>
  <c r="E11" i="13" s="1"/>
  <c r="E12" i="13" s="1"/>
  <c r="E13" i="13" s="1"/>
  <c r="E63" i="13"/>
  <c r="A55" i="13"/>
  <c r="A56" i="13" s="1"/>
  <c r="A57" i="13" s="1"/>
  <c r="A58" i="13" s="1"/>
  <c r="A52" i="13"/>
  <c r="A53" i="13" s="1"/>
  <c r="E48" i="13"/>
  <c r="A40" i="13"/>
  <c r="A41" i="13" s="1"/>
  <c r="A42" i="13" s="1"/>
  <c r="A43" i="13" s="1"/>
  <c r="A45" i="13" s="1"/>
  <c r="A46" i="13" s="1"/>
  <c r="B88" i="13" l="1"/>
  <c r="B86" i="13"/>
  <c r="B90" i="13" s="1"/>
  <c r="B95" i="13" s="1"/>
  <c r="B100" i="13" s="1"/>
  <c r="B105" i="13" s="1"/>
  <c r="A60" i="13"/>
  <c r="A65" i="13" s="1"/>
  <c r="E15" i="13"/>
  <c r="E16" i="13" s="1"/>
  <c r="E18" i="13"/>
  <c r="B110" i="13" l="1"/>
  <c r="B115" i="13" s="1"/>
  <c r="B120" i="13" s="1"/>
  <c r="B125" i="13" s="1"/>
  <c r="B87" i="13"/>
  <c r="A61" i="13"/>
  <c r="A62" i="13" s="1"/>
  <c r="A63" i="13" s="1"/>
  <c r="E20" i="13"/>
  <c r="E17" i="13"/>
  <c r="A6" i="13"/>
  <c r="A7" i="13" s="1"/>
  <c r="A8" i="13" s="1"/>
  <c r="A66" i="13"/>
  <c r="A67" i="13" s="1"/>
  <c r="A70" i="13"/>
  <c r="A68" i="13"/>
  <c r="B101" i="13" l="1"/>
  <c r="B102" i="13" s="1"/>
  <c r="B103" i="13" s="1"/>
  <c r="B121" i="13"/>
  <c r="B122" i="13" s="1"/>
  <c r="B123" i="13" s="1"/>
  <c r="B93" i="13"/>
  <c r="B91" i="13"/>
  <c r="B92" i="13" s="1"/>
  <c r="A72" i="13"/>
  <c r="A71" i="13"/>
  <c r="A73" i="13"/>
  <c r="A75" i="13" s="1"/>
  <c r="A76" i="13" s="1"/>
  <c r="A77" i="13" s="1"/>
  <c r="A78" i="13" s="1"/>
  <c r="A80" i="13" s="1"/>
  <c r="A81" i="13" s="1"/>
  <c r="A82" i="13" s="1"/>
  <c r="A83" i="13" s="1"/>
  <c r="A85" i="13" s="1"/>
  <c r="A86" i="13" s="1"/>
  <c r="A87" i="13" s="1"/>
  <c r="A88" i="13" s="1"/>
  <c r="A90" i="13" s="1"/>
  <c r="A91" i="13" s="1"/>
  <c r="A92" i="13" s="1"/>
  <c r="A93" i="13" s="1"/>
  <c r="E21" i="13"/>
  <c r="E23" i="13"/>
  <c r="B111" i="13" l="1"/>
  <c r="B112" i="13" s="1"/>
  <c r="B113" i="13" s="1"/>
  <c r="D25" i="13"/>
  <c r="D30" i="13" s="1"/>
  <c r="D35" i="13" s="1"/>
  <c r="D40" i="13" s="1"/>
  <c r="D45" i="13" s="1"/>
  <c r="D50" i="13" s="1"/>
  <c r="D55" i="13" s="1"/>
  <c r="D60" i="13" s="1"/>
  <c r="D65" i="13" s="1"/>
  <c r="D70" i="13" s="1"/>
  <c r="D75" i="13" s="1"/>
  <c r="D80" i="13" s="1"/>
  <c r="D85" i="13" s="1"/>
  <c r="D90" i="13" s="1"/>
  <c r="D95" i="13" s="1"/>
  <c r="D26" i="13"/>
  <c r="D31" i="13" s="1"/>
  <c r="D36" i="13" s="1"/>
  <c r="D41" i="13" s="1"/>
  <c r="D46" i="13" s="1"/>
  <c r="D51" i="13" s="1"/>
  <c r="D56" i="13" s="1"/>
  <c r="D61" i="13" s="1"/>
  <c r="D66" i="13" s="1"/>
  <c r="D71" i="13" s="1"/>
  <c r="D76" i="13" s="1"/>
  <c r="D81" i="13" s="1"/>
  <c r="D86" i="13" s="1"/>
  <c r="D91" i="13" s="1"/>
  <c r="D96" i="13" s="1"/>
  <c r="C26" i="13"/>
  <c r="C31" i="13" s="1"/>
  <c r="C36" i="13" s="1"/>
  <c r="C41" i="13" s="1"/>
  <c r="C46" i="13" s="1"/>
  <c r="C51" i="13" s="1"/>
  <c r="C56" i="13" s="1"/>
  <c r="C61" i="13" s="1"/>
  <c r="C66" i="13" s="1"/>
  <c r="C71" i="13" s="1"/>
  <c r="C76" i="13" s="1"/>
  <c r="C81" i="13" s="1"/>
  <c r="C86" i="13" s="1"/>
  <c r="C91" i="13" s="1"/>
  <c r="C96" i="13" s="1"/>
  <c r="B116" i="13"/>
  <c r="B117" i="13" s="1"/>
  <c r="B118" i="13" s="1"/>
  <c r="B106" i="13"/>
  <c r="B108" i="13"/>
  <c r="B107" i="13"/>
  <c r="B97" i="13"/>
  <c r="B98" i="13"/>
  <c r="B96" i="13"/>
  <c r="E22" i="13"/>
  <c r="E25" i="13"/>
  <c r="D101" i="13" l="1"/>
  <c r="D111" i="13" s="1"/>
  <c r="D121" i="13" s="1"/>
  <c r="D106" i="13"/>
  <c r="D116" i="13" s="1"/>
  <c r="C106" i="13"/>
  <c r="C116" i="13" s="1"/>
  <c r="C101" i="13"/>
  <c r="C111" i="13" s="1"/>
  <c r="C121" i="13" s="1"/>
  <c r="D100" i="13"/>
  <c r="D110" i="13" s="1"/>
  <c r="D120" i="13" s="1"/>
  <c r="D105" i="13"/>
  <c r="D115" i="13" s="1"/>
  <c r="E27" i="13"/>
  <c r="E26" i="13"/>
  <c r="E30" i="13" l="1"/>
  <c r="E28" i="13"/>
  <c r="E31" i="13" l="1"/>
  <c r="E35" i="13" s="1"/>
  <c r="E36" i="13" s="1"/>
  <c r="E33" i="13"/>
  <c r="E37" i="13" l="1"/>
  <c r="E40" i="13"/>
  <c r="E41" i="13" s="1"/>
  <c r="E45" i="13" l="1"/>
  <c r="E46" i="13" s="1"/>
  <c r="E50" i="13" s="1"/>
  <c r="E51" i="13" s="1"/>
  <c r="E42" i="13"/>
  <c r="E55" i="13" l="1"/>
  <c r="E56" i="13" s="1"/>
  <c r="E52" i="13"/>
  <c r="E60" i="13" l="1"/>
  <c r="E61" i="13" s="1"/>
  <c r="E65" i="13" s="1"/>
  <c r="E66" i="13" s="1"/>
  <c r="E57" i="13"/>
  <c r="E67" i="13" l="1"/>
  <c r="E70" i="13"/>
  <c r="E71" i="13" s="1"/>
  <c r="E72" i="13" l="1"/>
  <c r="E75" i="13"/>
  <c r="E76" i="13" s="1"/>
  <c r="E80" i="13" l="1"/>
  <c r="E81" i="13" s="1"/>
  <c r="E85" i="13" s="1"/>
  <c r="E86" i="13" s="1"/>
  <c r="E90" i="13" s="1"/>
  <c r="E91" i="13" l="1"/>
  <c r="E95" i="13"/>
  <c r="E97" i="13" s="1"/>
  <c r="E98" i="13" s="1"/>
</calcChain>
</file>

<file path=xl/sharedStrings.xml><?xml version="1.0" encoding="utf-8"?>
<sst xmlns="http://schemas.openxmlformats.org/spreadsheetml/2006/main" count="401" uniqueCount="78">
  <si>
    <t>დღე</t>
  </si>
  <si>
    <t>თარიღი</t>
  </si>
  <si>
    <t>დრო</t>
  </si>
  <si>
    <t>თემა</t>
  </si>
  <si>
    <t>ხანგძლივობა</t>
  </si>
  <si>
    <t>ტრენერი</t>
  </si>
  <si>
    <t>დასაწყისი</t>
  </si>
  <si>
    <t>დასასრული</t>
  </si>
  <si>
    <t>შესავალი</t>
  </si>
  <si>
    <t>ბუღალტერია</t>
  </si>
  <si>
    <t>ეფექტიანობა</t>
  </si>
  <si>
    <t>ბიუჯეტი</t>
  </si>
  <si>
    <t>ფინანსური</t>
  </si>
  <si>
    <t>შესაბამისობა</t>
  </si>
  <si>
    <t xml:space="preserve">ეფექტიანობის აუდიტის  წარმოშობის მიზეზები - აქტუალურობა სახელმწიფო სექტორში და განვითარების ისტორია, ეფექტიანობის აუდიტის განმარტება </t>
  </si>
  <si>
    <t>კრიტერიუმები, მტკიცებულებები, ეფექტიანობის აუდიტის სპეციფიკა და კრიტერიუმების შერჩევა</t>
  </si>
  <si>
    <t xml:space="preserve">კრიტერიუმები, მტკიცებულებები, ეფექტიანობის აუდიტის სპეციფიკა და კრიტერიუმების შერჩევა </t>
  </si>
  <si>
    <t>ეფექტიანობის აუდიტის მეთოდები: ხარჯთა შეპირისპირება, ფულის დროში ღირებულება</t>
  </si>
  <si>
    <t xml:space="preserve">ეფექტიანობის აუდიტის მეთოდები: ხარჯთა შეპირისპირება, ფულის დროში ღირებულება- ,ეფექტიანობის აუდიტის პრაქტიკული მაგალითები </t>
  </si>
  <si>
    <t>  ეფექტიანობის აუდიტის პრაქტიკული მაგალითები</t>
  </si>
  <si>
    <t>კავშირი კრიტერიუმს, არსებულ მდგომარეობას, მიზეზსა და შედეგს შორის</t>
  </si>
  <si>
    <t xml:space="preserve">  უმაღლესი აუდიტორული ორგანოს ძირითადი პრინციპები, ეთიკის კოდექსი და ხარისხის კონტროლის ფუნქცია - ISSAI 1, 10, 11, 20, 21, 30, 40  </t>
  </si>
  <si>
    <t xml:space="preserve">INTOSAI -ს ფინანსური აუდიტის სახელმძღვანელოების ძირითადი გაცნობა ISSAI 1000 </t>
  </si>
  <si>
    <t>INTOSAI -ს ფინანსური აუდიტის სახელმძღვანელოების ძირითადი გაცნობა ISSAI 1000, დამოუკიდებელი აუდიტორის საერთო ამოცანები და აუდიტის ჩატარება აუდიტის საერთაშორისო სტანდარტების შესაბამისად ISSAI 1200</t>
  </si>
  <si>
    <t xml:space="preserve">აუდიტორული გარიგების პირობებზე შეთანხმება ISSAI 1210,   ფინანსური ანგარიშგების აუდიტის ხარისხის კონტროლი ISSAI 1220 </t>
  </si>
  <si>
    <t xml:space="preserve">  ფინანსური ანგარიშგების აუდიტის ხარისხის კონტროლი ISSAI 1220 </t>
  </si>
  <si>
    <t> აუდიტის დოკუმენტაცია ISSAI 1230</t>
  </si>
  <si>
    <t xml:space="preserve">მართვის უფლებამოსილებით აღჭურვილი  პირების ინფორმირება ISSAI 1260 , მართვის უფლებამოსილებით აღჭურვილი  პირებისა და ხელმძღვანელობის ინფორმირება შიდა კონტროლის ნაკლოვანებების შესახებ ISSAI 1265 </t>
  </si>
  <si>
    <t>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t>
  </si>
  <si>
    <t xml:space="preserve"> არსებითობა აუდიტის დაგეგმვისა  და ჩატარების დროს ISSAI 1320</t>
  </si>
  <si>
    <t xml:space="preserve">არსებითობა აუდიტის დაგეგმვისა  და ჩატარების დროს ISSAI 1320 </t>
  </si>
  <si>
    <t xml:space="preserve">აუდიტორის პროცედურები შეფასებულ რისკებზე რეაგირებისათვის ISSAI 1330 </t>
  </si>
  <si>
    <t>აუდიტორის პროცედურები შეფასებულ რისკებზე რეაგირებისათვის ISSAI 1330,აუდიტორული მოსაზრებები სამეურნეო სუბიექტის მიერ მომსახურე ორგანიზაციის გამოყენებაზე ISSAI 1402</t>
  </si>
  <si>
    <t>აუდიტორული მტკიცებულება ISSAI 1500</t>
  </si>
  <si>
    <t>გარეშე მხარეების დადასტურება ISSAI 1505,პირველი აუდიტორული გარიგება-საწყისი ნაშთები ISSAI 1510</t>
  </si>
  <si>
    <t>პირველი აუდიტორული გარიგება-საწყისი ნაშთები ISSAI 1510, ანალიზური პროცედურები ISSAI 1520 -</t>
  </si>
  <si>
    <t>აუდიტორული შერჩევა ISSAI 1530,</t>
  </si>
  <si>
    <t xml:space="preserve"> სააღრიცხვო შეფასებების,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t>
  </si>
  <si>
    <t xml:space="preserve"> შემდგომი მოვლენები ISSAI 1560- ,ფუნქციონირებადი საწარმო ISSAI 1570</t>
  </si>
  <si>
    <t xml:space="preserve">ხელმძღვანელობის მიერ წარდგენილი ოფიციალური ინფორმაცია ISSAI 1580, სპეციფიკური საკითხები - ჯგუფის ფინანსური ანგარიშგების აუდიტი (კომპონენტის აუდიტორების სამუშაოს ჩათვლით) ISSAI 1600 </t>
  </si>
  <si>
    <t>სპეციფიკური საკითხები - ჯგუფის ფინანსური ანგარიშგების აუდიტი (კომპონენტის აუდიტორების სამუშაოს ჩათვლით) ISSAI 1600 ,შიდა აუდიტორების სამუშაოს გამოყენება ISSAI 1610</t>
  </si>
  <si>
    <t>აუდიტორის ექსპერტის სამუშაოს გამოყენება ISSAI 1620 - ,მოსაზრების ჩამოყალიბება და დასკვნის წარდგენა ფინანსური ანგარიშგების შესახებ ISSAI 1700</t>
  </si>
  <si>
    <t>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t>
  </si>
  <si>
    <t xml:space="preserve">შესადარისი ინფორმაცია-შესაბამისი ციფრები და შესადარისი ფინანსური ანგარიშგება ISSAI 1710- ,აუდიტორის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t>
  </si>
  <si>
    <t>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   სპეციფიკური საკითხები - სპეციალური დანიშნულების საფუძვლების მიხედვით მომზადებული  ფინანსური ანგარიშგების აუდიტი ISSAI 1800</t>
  </si>
  <si>
    <t xml:space="preserve">სპეციფიკური საკითხები - ერთი ფინანსური ანგარიშგებისსა და ფინანსური ანგარიშგების კონკრეტული ელემენტების ან მუხლების აუდიტი ISSAI 1805,   გარიგებები დასკვნის შედგენაზე კრებსითი ფინანსური ანგარიშგების შესახებ ISSAI 1810, გარიგებები დასკვნის შედგენაზე კრებსითი ფინანსური ანგარიშგების შესახებ ISSAI 1810
</t>
  </si>
  <si>
    <t xml:space="preserve">შესაბამისობის აუდიტის ძირითადი მიმოხილვა - ISSAI 4000 </t>
  </si>
  <si>
    <t xml:space="preserve"> შესაბამისობის აუდიტის ძირითადი მიმოხილვა - ISSAI 4000</t>
  </si>
  <si>
    <t xml:space="preserve">ფინანსური ანგარიშგების აუდიტისგან განცალკევებულად ჩატარებული შესაბამისობის აუდიტის ინსტრუქცია - ISSAI 4100 </t>
  </si>
  <si>
    <t>ფინანსური ანგარიშგების აუდიტისგან განცალკევებულად ჩატარებული შესაბამისობის აუდიტის ინსტრუქცია - ISSAI 4100</t>
  </si>
  <si>
    <t xml:space="preserve">ფინანსური ანგარიშგების აუდიტისგან განცალკევებულად ჩატარებული შესაბამისობის აუდიტის ინსტრუქცია - ISSAI 4100 ,ფინანსური ანგარიშგების აუდიტთან ერთად ჩატარებული შესაბამისობის აუდიტის ინსტრუქცია - ISSAI 4200 </t>
  </si>
  <si>
    <t xml:space="preserve"> ფინანსური ანგარიშგების აუდიტთან ერთად ჩატარებული შესაბამისობის აუდიტის ინსტრუქცია - ISSAI 4200 </t>
  </si>
  <si>
    <t xml:space="preserve"> ფინანსური ანგარიშგების აუდიტთან ერთად ჩატარებული შესაბამისობის აუდიტის ინსტრუქცია - ISSAI 4200</t>
  </si>
  <si>
    <t>სასერტიფიკაციო გამოცდა</t>
  </si>
  <si>
    <t xml:space="preserve">აუდიტის პროცესში გამოვლენილი უზუსტობების შეფასება ISSAI 1450 </t>
  </si>
  <si>
    <t>აუდიტის პროცესში გამოვლენილი უზუსტობების შეფასება ISSAI 1450 , აუდიტორული მტკიცებულება ISSAI 1500</t>
  </si>
  <si>
    <t>მოსაზრების ჩამოყალიბება და დასკვნის წარდგენა ფინანსური ანგარიშგების შესახებ ISSAI 1700,მოსაზრების მოდიფიცირება დამოუკიდებელი აუდიტორის დასკვნაში ISSAI 1705</t>
  </si>
  <si>
    <t> აუდიტის დოკუმენტაცია ISSAI 1230 , აუდიტორის პასუხისმგებლობა ფინანსური ანგარიშგების აუდიტში თაღლითობასთან დაკავშირებით ISSAI 1240</t>
  </si>
  <si>
    <r>
      <t xml:space="preserve">კანონმდებლობის გათვალისწინება ფინანსური ანგარიშგების აუდიტის დროს ISSAI 1250,მართვის უფლებამოსილებით აღჭურვილი  პირების ინფორმირება </t>
    </r>
    <r>
      <rPr>
        <sz val="8"/>
        <rFont val="Arial"/>
        <family val="2"/>
      </rPr>
      <t xml:space="preserve">ISSAI 1260 </t>
    </r>
  </si>
  <si>
    <t>ფინანსური ანგარიშგების აუდიტის დაგეგმვა ISSAI 1300, 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t>
  </si>
  <si>
    <t xml:space="preserve"> აუდიტორული მტკიცებულება ISSAI 1500, აუდიტორული მტკიცებულება- სპეციფიკური საკითხების გათვალისწინება შერჩეული მუხლებისათვის ISSAI 1501</t>
  </si>
  <si>
    <t xml:space="preserve">ანალიზური პროცედურები ISSAI 1520,აუდიტორული შერჩევა ISSAI 1530 </t>
  </si>
  <si>
    <t>  სააღრიცხვო შეფასებების,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 , დაკავშირებული მხარეები ISSAI 1550</t>
  </si>
  <si>
    <t>მოსაზრების მოდიფიცირება დამოუკიდებელი აუდიტორის დასკვნაში ISSAI 1705, 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t>
  </si>
  <si>
    <t>სააღრიცხვო პოლიტიკა,  ცვლილებები სააღრიცხვო შეფასებებში და შეცდომების გასწორება</t>
  </si>
  <si>
    <t xml:space="preserve">ხარჯების  ანგარიშთა გეგმა  და აღრიცხვა  </t>
  </si>
  <si>
    <t xml:space="preserve">შემოსავლების  ანგარიშთა გეგმა   და   აღრიცხვა </t>
  </si>
  <si>
    <t>შემოსავლების  ანგარიშთა გეგმა   და   აღრიცხვა</t>
  </si>
  <si>
    <t>აღრიცხვა-ანგარიშგების მეთოდოლოგიის ზოგადი დებულებები</t>
  </si>
  <si>
    <t xml:space="preserve"> მოქმედი კანონმდებლობა</t>
  </si>
  <si>
    <r>
      <t>არაფინანსური აქტივების ანგარიშთა გეგმა  და აღრიცხვა</t>
    </r>
    <r>
      <rPr>
        <b/>
        <sz val="12"/>
        <color theme="1"/>
        <rFont val="Sylfaen"/>
        <family val="1"/>
      </rPr>
      <t xml:space="preserve">  </t>
    </r>
  </si>
  <si>
    <t>ფინანსური აქტივების  და ვალდებულებების ანგარიშთა გეგმა   და აღრიცხვა</t>
  </si>
  <si>
    <t>ხაზინის ერთიანი ანგარიშიდან გადახდების განხორციელება</t>
  </si>
  <si>
    <t xml:space="preserve">ფინანსური ანგარიშგების შედგენა  და ანალიზი </t>
  </si>
  <si>
    <t>საქართველოს კანონი საქართველოს საბიუჯეტო კოდექსი</t>
  </si>
  <si>
    <t>* იმ შემთხვევაში თუ მსურველთა რაოდენობა გადააჭარბებს  ერთ ჯგუფში დასაშვებ მონაწილეთა რიცხოვნობას, სერტიფიცირების სასწავლო კურს დაემატება მე-2 ჯგუფი</t>
  </si>
  <si>
    <r>
      <t xml:space="preserve">სერტიფიცირების სასწავლო პროგრამა და სავარაუდო განრიგი -2 ჯგუფი
</t>
    </r>
    <r>
      <rPr>
        <sz val="10"/>
        <rFont val="Arial"/>
        <family val="2"/>
      </rPr>
      <t xml:space="preserve">პერიოდი - 10  ოქტომბერი - 17 დეკემბერი, 2016 </t>
    </r>
  </si>
  <si>
    <r>
      <t xml:space="preserve">სერტიფიცირების სასწავლო პროგრამა და სავარაუდო განრიგი -1 ჯგუფი
</t>
    </r>
    <r>
      <rPr>
        <sz val="10"/>
        <rFont val="Arial"/>
        <family val="2"/>
      </rPr>
      <t xml:space="preserve">პერიოდი - 10  ოქტომბერი - 17 დეკემბერი, 2016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</si>
</sst>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164" formatCode="dd/mm/yy"/>
    <numFmt numFmtId="165" formatCode="dd/mm/yyyy;@"/>
  </numFmts>
  <fonts count="14" x14ac:knownFonts="1">
    <font>
      <sz val="11"/>
      <color theme="1"/>
      <name val="Arial"/>
      <family val="2"/>
    </font>
    <font>
      <sz val="10"/>
      <name val="Arial"/>
      <family val="2"/>
    </font>
    <font>
      <b/>
      <sz val="9"/>
      <name val="Arial"/>
      <family val="2"/>
    </font>
    <font>
      <sz val="9"/>
      <name val="Arial"/>
      <family val="2"/>
    </font>
    <font>
      <b/>
      <sz val="9"/>
      <name val="Arial"/>
      <family val="2"/>
      <charset val="204"/>
    </font>
    <font>
      <sz val="9"/>
      <name val="Calibri"/>
      <family val="2"/>
      <scheme val="minor"/>
    </font>
    <font>
      <sz val="9"/>
      <name val="Calibri"/>
      <family val="2"/>
    </font>
    <font>
      <sz val="9"/>
      <name val="Sylfaen"/>
      <family val="1"/>
    </font>
    <font>
      <b/>
      <i/>
      <sz val="9"/>
      <name val="Arial"/>
      <family val="2"/>
    </font>
    <font>
      <sz val="8"/>
      <name val="Arial"/>
      <family val="2"/>
    </font>
    <font>
      <sz val="10"/>
      <color rgb="FF000000"/>
      <name val="Sylfaen"/>
      <family val="1"/>
    </font>
    <font>
      <b/>
      <sz val="12"/>
      <color theme="1"/>
      <name val="Sylfaen"/>
      <family val="1"/>
    </font>
    <font>
      <b/>
      <sz val="11"/>
      <name val="Arial"/>
      <family val="2"/>
    </font>
    <font>
      <i/>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3" fillId="0" borderId="0" xfId="0" applyFont="1"/>
    <xf numFmtId="0" fontId="3" fillId="0" borderId="0" xfId="0" applyFont="1" applyFill="1"/>
    <xf numFmtId="0" fontId="3" fillId="0" borderId="1" xfId="1" applyFont="1" applyFill="1" applyBorder="1" applyAlignment="1">
      <alignment horizontal="right" vertical="center"/>
    </xf>
    <xf numFmtId="41" fontId="3" fillId="0" borderId="1" xfId="1" applyNumberFormat="1" applyFont="1" applyFill="1" applyBorder="1" applyAlignment="1">
      <alignment horizontal="center" vertical="center"/>
    </xf>
    <xf numFmtId="0" fontId="3" fillId="0" borderId="2" xfId="1" applyFont="1" applyFill="1" applyBorder="1" applyAlignment="1">
      <alignment horizontal="right" vertical="center"/>
    </xf>
    <xf numFmtId="0" fontId="3" fillId="0" borderId="1" xfId="1" applyFont="1" applyBorder="1" applyAlignment="1">
      <alignment horizontal="right" vertical="center"/>
    </xf>
    <xf numFmtId="41" fontId="3" fillId="0" borderId="1" xfId="1" applyNumberFormat="1" applyFont="1" applyBorder="1" applyAlignment="1">
      <alignment vertical="center"/>
    </xf>
    <xf numFmtId="0" fontId="3" fillId="0" borderId="0" xfId="0" applyFont="1" applyAlignment="1">
      <alignment vertical="center"/>
    </xf>
    <xf numFmtId="0" fontId="3" fillId="0" borderId="3" xfId="1" applyFont="1" applyFill="1" applyBorder="1" applyAlignment="1">
      <alignment horizontal="right" vertical="center"/>
    </xf>
    <xf numFmtId="0" fontId="3" fillId="0" borderId="0" xfId="0" applyFont="1" applyFill="1" applyBorder="1"/>
    <xf numFmtId="0" fontId="4" fillId="2" borderId="1" xfId="1" applyFont="1" applyFill="1" applyBorder="1" applyAlignment="1">
      <alignment horizontal="right" vertical="center"/>
    </xf>
    <xf numFmtId="0" fontId="4" fillId="2" borderId="1" xfId="1" applyFont="1" applyFill="1" applyBorder="1" applyAlignment="1">
      <alignment vertical="center"/>
    </xf>
    <xf numFmtId="0" fontId="3" fillId="0" borderId="3" xfId="1" applyFont="1" applyBorder="1" applyAlignment="1">
      <alignment horizontal="right" vertical="center"/>
    </xf>
    <xf numFmtId="41" fontId="3" fillId="0" borderId="0" xfId="1" applyNumberFormat="1" applyFont="1" applyBorder="1" applyAlignment="1">
      <alignment vertical="center"/>
    </xf>
    <xf numFmtId="41" fontId="3" fillId="0" borderId="1" xfId="1" applyNumberFormat="1" applyFont="1" applyFill="1" applyBorder="1" applyAlignment="1">
      <alignment vertical="center"/>
    </xf>
    <xf numFmtId="41" fontId="3" fillId="0" borderId="0" xfId="1" applyNumberFormat="1" applyFont="1" applyFill="1" applyBorder="1" applyAlignment="1">
      <alignment vertical="center"/>
    </xf>
    <xf numFmtId="0" fontId="3" fillId="0" borderId="0" xfId="0" applyFont="1" applyAlignment="1">
      <alignment horizontal="right" vertical="center"/>
    </xf>
    <xf numFmtId="20" fontId="3" fillId="0" borderId="1" xfId="1" applyNumberFormat="1" applyFont="1" applyFill="1" applyBorder="1" applyAlignment="1">
      <alignment vertical="center"/>
    </xf>
    <xf numFmtId="41" fontId="3" fillId="0" borderId="2" xfId="1" applyNumberFormat="1" applyFont="1" applyFill="1" applyBorder="1" applyAlignment="1">
      <alignment vertical="center"/>
    </xf>
    <xf numFmtId="0" fontId="3" fillId="0" borderId="2" xfId="1" applyFont="1" applyFill="1" applyBorder="1" applyAlignment="1">
      <alignment horizontal="center" vertical="center"/>
    </xf>
    <xf numFmtId="41" fontId="3" fillId="0" borderId="2" xfId="1" applyNumberFormat="1" applyFont="1" applyFill="1" applyBorder="1" applyAlignment="1">
      <alignment horizontal="center" vertical="center"/>
    </xf>
    <xf numFmtId="0" fontId="8" fillId="2" borderId="1" xfId="1" applyFont="1" applyFill="1" applyBorder="1" applyAlignment="1">
      <alignment vertical="center" wrapText="1"/>
    </xf>
    <xf numFmtId="0" fontId="3" fillId="0" borderId="1" xfId="0" applyFont="1" applyBorder="1" applyAlignment="1">
      <alignment horizontal="right" vertical="center"/>
    </xf>
    <xf numFmtId="0" fontId="3" fillId="0" borderId="1" xfId="0" applyFont="1" applyBorder="1" applyAlignment="1">
      <alignment vertical="center"/>
    </xf>
    <xf numFmtId="0" fontId="3" fillId="0" borderId="0" xfId="0" applyFont="1" applyFill="1" applyBorder="1" applyAlignment="1">
      <alignment vertical="center"/>
    </xf>
    <xf numFmtId="164" fontId="3" fillId="0" borderId="1" xfId="1" applyNumberFormat="1" applyFont="1" applyBorder="1" applyAlignment="1">
      <alignment horizontal="center" vertical="center"/>
    </xf>
    <xf numFmtId="2" fontId="3" fillId="0" borderId="0" xfId="1" applyNumberFormat="1" applyFont="1" applyBorder="1" applyAlignment="1">
      <alignment horizontal="center" vertical="center"/>
    </xf>
    <xf numFmtId="165" fontId="3" fillId="0" borderId="1" xfId="1" applyNumberFormat="1" applyFont="1" applyBorder="1" applyAlignment="1">
      <alignment horizontal="center" vertical="center"/>
    </xf>
    <xf numFmtId="165" fontId="3"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41" fontId="3" fillId="0" borderId="1" xfId="1" applyNumberFormat="1" applyFont="1" applyFill="1" applyBorder="1" applyAlignment="1">
      <alignment vertical="center" wrapText="1"/>
    </xf>
    <xf numFmtId="0" fontId="3" fillId="0" borderId="1" xfId="0" applyFont="1" applyFill="1" applyBorder="1" applyAlignment="1">
      <alignment vertical="center"/>
    </xf>
    <xf numFmtId="0" fontId="3" fillId="0" borderId="1" xfId="0" applyFont="1" applyBorder="1" applyAlignment="1">
      <alignment vertical="center" wrapText="1"/>
    </xf>
    <xf numFmtId="0" fontId="3" fillId="0" borderId="8" xfId="0" applyFont="1" applyFill="1" applyBorder="1" applyAlignment="1">
      <alignment vertical="center"/>
    </xf>
    <xf numFmtId="0" fontId="3" fillId="0" borderId="0" xfId="0" applyFont="1" applyAlignment="1">
      <alignment vertical="center" wrapText="1"/>
    </xf>
    <xf numFmtId="0" fontId="3" fillId="0" borderId="8" xfId="0" applyFont="1" applyFill="1" applyBorder="1" applyAlignment="1">
      <alignment vertical="center" wrapText="1"/>
    </xf>
    <xf numFmtId="0" fontId="3" fillId="0" borderId="3" xfId="0" applyFont="1" applyFill="1" applyBorder="1" applyAlignment="1">
      <alignment horizontal="right" vertical="center"/>
    </xf>
    <xf numFmtId="165" fontId="3" fillId="0" borderId="1" xfId="1"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0" fontId="3" fillId="0" borderId="0" xfId="1" applyNumberFormat="1" applyFont="1" applyFill="1" applyBorder="1" applyAlignment="1">
      <alignment vertical="center"/>
    </xf>
    <xf numFmtId="0" fontId="3" fillId="0" borderId="0" xfId="0" applyNumberFormat="1" applyFont="1" applyFill="1" applyBorder="1" applyAlignment="1">
      <alignment vertical="center"/>
    </xf>
    <xf numFmtId="164" fontId="3" fillId="0" borderId="1" xfId="1" applyNumberFormat="1" applyFont="1" applyFill="1" applyBorder="1" applyAlignment="1">
      <alignment horizontal="center" vertical="center"/>
    </xf>
    <xf numFmtId="165" fontId="3" fillId="0" borderId="0" xfId="1" applyNumberFormat="1" applyFont="1" applyFill="1" applyBorder="1" applyAlignment="1">
      <alignment horizontal="center" vertical="center"/>
    </xf>
    <xf numFmtId="20" fontId="3" fillId="0" borderId="0" xfId="1" applyNumberFormat="1" applyFont="1" applyFill="1" applyBorder="1" applyAlignment="1">
      <alignment vertical="center"/>
    </xf>
    <xf numFmtId="0" fontId="2" fillId="0" borderId="0" xfId="0" applyFont="1" applyFill="1" applyBorder="1" applyAlignment="1">
      <alignment vertical="center"/>
    </xf>
    <xf numFmtId="0" fontId="3" fillId="0" borderId="8" xfId="0" applyFont="1" applyFill="1" applyBorder="1" applyAlignment="1">
      <alignment horizontal="center" vertical="center" wrapText="1"/>
    </xf>
    <xf numFmtId="164" fontId="3" fillId="0" borderId="0" xfId="1" applyNumberFormat="1"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Alignment="1">
      <alignment vertical="center"/>
    </xf>
    <xf numFmtId="0" fontId="3" fillId="0" borderId="0" xfId="1" applyNumberFormat="1" applyFont="1" applyBorder="1" applyAlignment="1">
      <alignment vertical="center"/>
    </xf>
    <xf numFmtId="0" fontId="3" fillId="0" borderId="0" xfId="0" applyFont="1" applyFill="1" applyBorder="1" applyAlignment="1">
      <alignment vertical="center" wrapText="1"/>
    </xf>
    <xf numFmtId="0" fontId="3" fillId="0" borderId="1" xfId="0" applyFont="1" applyFill="1" applyBorder="1" applyAlignment="1">
      <alignment horizontal="righ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12" fillId="0" borderId="5"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3" fillId="0" borderId="6" xfId="0" applyFont="1" applyBorder="1" applyAlignment="1">
      <alignment horizontal="lef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3" fillId="0" borderId="1" xfId="1"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0" xfId="0" applyFont="1" applyFill="1" applyAlignment="1">
      <alignment vertical="center" wrapText="1"/>
    </xf>
    <xf numFmtId="0" fontId="10" fillId="0" borderId="1" xfId="0"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66FF33"/>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tabSelected="1" zoomScale="98" zoomScaleNormal="98" workbookViewId="0">
      <selection activeCell="K6" sqref="K6"/>
    </sheetView>
  </sheetViews>
  <sheetFormatPr defaultRowHeight="12" x14ac:dyDescent="0.2"/>
  <cols>
    <col min="1" max="1" width="3.625" style="17" customWidth="1"/>
    <col min="2" max="2" width="9.5" style="8" customWidth="1"/>
    <col min="3" max="3" width="6.5" style="8" customWidth="1"/>
    <col min="4" max="4" width="7.875" style="8" customWidth="1"/>
    <col min="5" max="5" width="7.75" style="8" customWidth="1"/>
    <col min="6" max="6" width="55.25" style="8" customWidth="1"/>
    <col min="7" max="7" width="13.75" style="35" customWidth="1"/>
    <col min="8" max="16384" width="9" style="1"/>
  </cols>
  <sheetData>
    <row r="1" spans="1:7" ht="39.75" customHeight="1" x14ac:dyDescent="0.2">
      <c r="A1" s="56" t="s">
        <v>77</v>
      </c>
      <c r="B1" s="57"/>
      <c r="C1" s="57"/>
      <c r="D1" s="57"/>
      <c r="E1" s="57"/>
      <c r="F1" s="57"/>
      <c r="G1" s="58"/>
    </row>
    <row r="2" spans="1:7" ht="16.5" customHeight="1" x14ac:dyDescent="0.2">
      <c r="A2" s="11"/>
      <c r="B2" s="12"/>
      <c r="C2" s="12"/>
      <c r="D2" s="12"/>
      <c r="E2" s="12"/>
      <c r="F2" s="59"/>
      <c r="G2" s="60"/>
    </row>
    <row r="3" spans="1:7" x14ac:dyDescent="0.2">
      <c r="A3" s="61" t="s">
        <v>0</v>
      </c>
      <c r="B3" s="61" t="s">
        <v>1</v>
      </c>
      <c r="C3" s="61" t="s">
        <v>2</v>
      </c>
      <c r="D3" s="61"/>
      <c r="E3" s="62" t="s">
        <v>4</v>
      </c>
      <c r="F3" s="61" t="s">
        <v>3</v>
      </c>
      <c r="G3" s="62" t="s">
        <v>5</v>
      </c>
    </row>
    <row r="4" spans="1:7" ht="33" customHeight="1" x14ac:dyDescent="0.2">
      <c r="A4" s="61"/>
      <c r="B4" s="61"/>
      <c r="C4" s="22" t="s">
        <v>6</v>
      </c>
      <c r="D4" s="22" t="s">
        <v>7</v>
      </c>
      <c r="E4" s="62"/>
      <c r="F4" s="61"/>
      <c r="G4" s="62"/>
    </row>
    <row r="5" spans="1:7" ht="24.75" customHeight="1" x14ac:dyDescent="0.2">
      <c r="A5" s="6">
        <v>1</v>
      </c>
      <c r="B5" s="26">
        <v>42653</v>
      </c>
      <c r="C5" s="18">
        <v>0.77083333333333337</v>
      </c>
      <c r="D5" s="18">
        <v>0.80208333333333337</v>
      </c>
      <c r="E5" s="15">
        <v>45</v>
      </c>
      <c r="F5" s="54" t="s">
        <v>8</v>
      </c>
      <c r="G5" s="55"/>
    </row>
    <row r="6" spans="1:7" ht="45" customHeight="1" x14ac:dyDescent="0.2">
      <c r="A6" s="6">
        <f>A5</f>
        <v>1</v>
      </c>
      <c r="B6" s="26">
        <f>B5</f>
        <v>42653</v>
      </c>
      <c r="C6" s="18">
        <v>0.80555555555555547</v>
      </c>
      <c r="D6" s="18">
        <v>0.83680555555555547</v>
      </c>
      <c r="E6" s="15">
        <v>45</v>
      </c>
      <c r="F6" s="66" t="s">
        <v>14</v>
      </c>
      <c r="G6" s="67" t="s">
        <v>10</v>
      </c>
    </row>
    <row r="7" spans="1:7" ht="26.25" customHeight="1" x14ac:dyDescent="0.2">
      <c r="A7" s="6">
        <f t="shared" ref="A7:A8" si="0">A6</f>
        <v>1</v>
      </c>
      <c r="B7" s="26">
        <f>B6</f>
        <v>42653</v>
      </c>
      <c r="C7" s="18">
        <v>0.84027777777777779</v>
      </c>
      <c r="D7" s="18">
        <v>0.87152777777777779</v>
      </c>
      <c r="E7" s="15">
        <f>E5</f>
        <v>45</v>
      </c>
      <c r="F7" s="66" t="s">
        <v>15</v>
      </c>
      <c r="G7" s="67" t="s">
        <v>10</v>
      </c>
    </row>
    <row r="8" spans="1:7" ht="30.75" customHeight="1" x14ac:dyDescent="0.2">
      <c r="A8" s="6">
        <f t="shared" si="0"/>
        <v>1</v>
      </c>
      <c r="B8" s="26">
        <f>B7</f>
        <v>42653</v>
      </c>
      <c r="C8" s="18">
        <v>0.875</v>
      </c>
      <c r="D8" s="18">
        <v>0.90625</v>
      </c>
      <c r="E8" s="15">
        <f>E7</f>
        <v>45</v>
      </c>
      <c r="F8" s="66" t="s">
        <v>16</v>
      </c>
      <c r="G8" s="67" t="s">
        <v>10</v>
      </c>
    </row>
    <row r="9" spans="1:7" ht="15" customHeight="1" x14ac:dyDescent="0.2">
      <c r="A9" s="13"/>
      <c r="B9" s="27"/>
      <c r="C9" s="51"/>
      <c r="D9" s="51"/>
      <c r="E9" s="14"/>
      <c r="F9" s="25"/>
      <c r="G9" s="36"/>
    </row>
    <row r="10" spans="1:7" ht="30" customHeight="1" x14ac:dyDescent="0.2">
      <c r="A10" s="6">
        <v>2</v>
      </c>
      <c r="B10" s="26">
        <f>B5+2</f>
        <v>42655</v>
      </c>
      <c r="C10" s="18">
        <v>0.77083333333333337</v>
      </c>
      <c r="D10" s="18">
        <f>D5</f>
        <v>0.80208333333333337</v>
      </c>
      <c r="E10" s="7">
        <f>E8</f>
        <v>45</v>
      </c>
      <c r="F10" s="66" t="s">
        <v>17</v>
      </c>
      <c r="G10" s="67" t="s">
        <v>10</v>
      </c>
    </row>
    <row r="11" spans="1:7" ht="31.5" customHeight="1" x14ac:dyDescent="0.2">
      <c r="A11" s="6">
        <v>2</v>
      </c>
      <c r="B11" s="26">
        <f>B10</f>
        <v>42655</v>
      </c>
      <c r="C11" s="18">
        <f>C6</f>
        <v>0.80555555555555547</v>
      </c>
      <c r="D11" s="18">
        <f>D6</f>
        <v>0.83680555555555547</v>
      </c>
      <c r="E11" s="7">
        <f>E10</f>
        <v>45</v>
      </c>
      <c r="F11" s="66" t="s">
        <v>17</v>
      </c>
      <c r="G11" s="67" t="s">
        <v>10</v>
      </c>
    </row>
    <row r="12" spans="1:7" ht="31.5" customHeight="1" x14ac:dyDescent="0.2">
      <c r="A12" s="6">
        <v>2</v>
      </c>
      <c r="B12" s="26">
        <f>B10</f>
        <v>42655</v>
      </c>
      <c r="C12" s="18">
        <v>0.84027777777777779</v>
      </c>
      <c r="D12" s="18">
        <v>0.87152777777777779</v>
      </c>
      <c r="E12" s="7">
        <f t="shared" ref="E12:E13" si="1">E11</f>
        <v>45</v>
      </c>
      <c r="F12" s="66" t="s">
        <v>17</v>
      </c>
      <c r="G12" s="67" t="s">
        <v>10</v>
      </c>
    </row>
    <row r="13" spans="1:7" ht="39.75" customHeight="1" x14ac:dyDescent="0.2">
      <c r="A13" s="6">
        <v>2</v>
      </c>
      <c r="B13" s="26">
        <f>B10</f>
        <v>42655</v>
      </c>
      <c r="C13" s="18">
        <v>0.875</v>
      </c>
      <c r="D13" s="18">
        <v>0.90625</v>
      </c>
      <c r="E13" s="7">
        <f t="shared" si="1"/>
        <v>45</v>
      </c>
      <c r="F13" s="66" t="s">
        <v>18</v>
      </c>
      <c r="G13" s="67" t="s">
        <v>10</v>
      </c>
    </row>
    <row r="14" spans="1:7" ht="15" customHeight="1" x14ac:dyDescent="0.2">
      <c r="A14" s="13"/>
      <c r="B14" s="26"/>
      <c r="C14" s="51"/>
      <c r="D14" s="51"/>
      <c r="E14" s="14"/>
      <c r="F14" s="25"/>
      <c r="G14" s="34"/>
    </row>
    <row r="15" spans="1:7" ht="21" customHeight="1" x14ac:dyDescent="0.2">
      <c r="A15" s="6">
        <v>3</v>
      </c>
      <c r="B15" s="26">
        <f>B10+5</f>
        <v>42660</v>
      </c>
      <c r="C15" s="18">
        <v>0.77083333333333337</v>
      </c>
      <c r="D15" s="18">
        <f>D5</f>
        <v>0.80208333333333337</v>
      </c>
      <c r="E15" s="7">
        <f>E13</f>
        <v>45</v>
      </c>
      <c r="F15" s="66" t="s">
        <v>19</v>
      </c>
      <c r="G15" s="67" t="s">
        <v>10</v>
      </c>
    </row>
    <row r="16" spans="1:7" ht="20.25" customHeight="1" x14ac:dyDescent="0.2">
      <c r="A16" s="6">
        <v>3</v>
      </c>
      <c r="B16" s="26">
        <f>B15</f>
        <v>42660</v>
      </c>
      <c r="C16" s="18">
        <f>C11</f>
        <v>0.80555555555555547</v>
      </c>
      <c r="D16" s="18">
        <f>D11</f>
        <v>0.83680555555555547</v>
      </c>
      <c r="E16" s="7">
        <f>E15</f>
        <v>45</v>
      </c>
      <c r="F16" s="66" t="s">
        <v>19</v>
      </c>
      <c r="G16" s="67" t="s">
        <v>10</v>
      </c>
    </row>
    <row r="17" spans="1:7" s="2" customFormat="1" ht="27.75" customHeight="1" x14ac:dyDescent="0.2">
      <c r="A17" s="6">
        <v>3</v>
      </c>
      <c r="B17" s="26">
        <f>B15</f>
        <v>42660</v>
      </c>
      <c r="C17" s="18">
        <v>0.84027777777777779</v>
      </c>
      <c r="D17" s="18">
        <v>0.87152777777777779</v>
      </c>
      <c r="E17" s="7">
        <f t="shared" ref="E17" si="2">E16</f>
        <v>45</v>
      </c>
      <c r="F17" s="66" t="s">
        <v>20</v>
      </c>
      <c r="G17" s="67" t="s">
        <v>10</v>
      </c>
    </row>
    <row r="18" spans="1:7" s="2" customFormat="1" ht="27.75" customHeight="1" x14ac:dyDescent="0.2">
      <c r="A18" s="6">
        <v>3</v>
      </c>
      <c r="B18" s="26">
        <f>B15</f>
        <v>42660</v>
      </c>
      <c r="C18" s="18">
        <v>0.875</v>
      </c>
      <c r="D18" s="18">
        <v>0.90625</v>
      </c>
      <c r="E18" s="15">
        <f>E13</f>
        <v>45</v>
      </c>
      <c r="F18" s="66" t="s">
        <v>20</v>
      </c>
      <c r="G18" s="67" t="s">
        <v>10</v>
      </c>
    </row>
    <row r="19" spans="1:7" ht="18" customHeight="1" x14ac:dyDescent="0.2">
      <c r="A19" s="13"/>
      <c r="B19" s="28"/>
      <c r="C19" s="51"/>
      <c r="D19" s="51"/>
      <c r="E19" s="14"/>
      <c r="F19" s="25"/>
      <c r="G19" s="36"/>
    </row>
    <row r="20" spans="1:7" s="2" customFormat="1" ht="43.5" customHeight="1" x14ac:dyDescent="0.2">
      <c r="A20" s="3">
        <v>4</v>
      </c>
      <c r="B20" s="43">
        <f>B15+2</f>
        <v>42662</v>
      </c>
      <c r="C20" s="18">
        <v>0.77083333333333337</v>
      </c>
      <c r="D20" s="18">
        <f>D15</f>
        <v>0.80208333333333337</v>
      </c>
      <c r="E20" s="15">
        <f>E16</f>
        <v>45</v>
      </c>
      <c r="F20" s="66" t="s">
        <v>21</v>
      </c>
      <c r="G20" s="67" t="s">
        <v>12</v>
      </c>
    </row>
    <row r="21" spans="1:7" s="2" customFormat="1" ht="43.5" customHeight="1" x14ac:dyDescent="0.2">
      <c r="A21" s="3">
        <v>4</v>
      </c>
      <c r="B21" s="43">
        <f>B20</f>
        <v>42662</v>
      </c>
      <c r="C21" s="18">
        <f>C16</f>
        <v>0.80555555555555547</v>
      </c>
      <c r="D21" s="18">
        <f>D16</f>
        <v>0.83680555555555547</v>
      </c>
      <c r="E21" s="15">
        <f>E20</f>
        <v>45</v>
      </c>
      <c r="F21" s="66" t="s">
        <v>21</v>
      </c>
      <c r="G21" s="67" t="s">
        <v>12</v>
      </c>
    </row>
    <row r="22" spans="1:7" s="2" customFormat="1" ht="30" customHeight="1" x14ac:dyDescent="0.2">
      <c r="A22" s="3">
        <v>4</v>
      </c>
      <c r="B22" s="43">
        <f>B20</f>
        <v>42662</v>
      </c>
      <c r="C22" s="18">
        <v>0.84027777777777779</v>
      </c>
      <c r="D22" s="18">
        <v>0.87152777777777779</v>
      </c>
      <c r="E22" s="15">
        <f>E21</f>
        <v>45</v>
      </c>
      <c r="F22" s="66" t="s">
        <v>22</v>
      </c>
      <c r="G22" s="67" t="s">
        <v>12</v>
      </c>
    </row>
    <row r="23" spans="1:7" s="2" customFormat="1" ht="60.75" customHeight="1" x14ac:dyDescent="0.2">
      <c r="A23" s="3">
        <v>4</v>
      </c>
      <c r="B23" s="43">
        <f>B20</f>
        <v>42662</v>
      </c>
      <c r="C23" s="18">
        <v>0.875</v>
      </c>
      <c r="D23" s="18">
        <v>0.90625</v>
      </c>
      <c r="E23" s="15">
        <f>E20</f>
        <v>45</v>
      </c>
      <c r="F23" s="66" t="s">
        <v>23</v>
      </c>
      <c r="G23" s="67" t="s">
        <v>12</v>
      </c>
    </row>
    <row r="24" spans="1:7" s="2" customFormat="1" ht="15.75" customHeight="1" x14ac:dyDescent="0.2">
      <c r="A24" s="9"/>
      <c r="B24" s="44"/>
      <c r="C24" s="41"/>
      <c r="D24" s="41"/>
      <c r="E24" s="16"/>
      <c r="F24" s="25"/>
      <c r="G24" s="34"/>
    </row>
    <row r="25" spans="1:7" s="2" customFormat="1" ht="41.25" customHeight="1" x14ac:dyDescent="0.2">
      <c r="A25" s="3">
        <v>5</v>
      </c>
      <c r="B25" s="43">
        <f>B20+2</f>
        <v>42664</v>
      </c>
      <c r="C25" s="18">
        <v>0.77083333333333337</v>
      </c>
      <c r="D25" s="18">
        <f>D20</f>
        <v>0.80208333333333337</v>
      </c>
      <c r="E25" s="15">
        <f>E21</f>
        <v>45</v>
      </c>
      <c r="F25" s="68" t="s">
        <v>24</v>
      </c>
      <c r="G25" s="67" t="s">
        <v>12</v>
      </c>
    </row>
    <row r="26" spans="1:7" s="2" customFormat="1" ht="29.25" customHeight="1" x14ac:dyDescent="0.2">
      <c r="A26" s="3">
        <v>5</v>
      </c>
      <c r="B26" s="43">
        <f>B25</f>
        <v>42664</v>
      </c>
      <c r="C26" s="18">
        <f>C21</f>
        <v>0.80555555555555547</v>
      </c>
      <c r="D26" s="18">
        <f>D21</f>
        <v>0.83680555555555547</v>
      </c>
      <c r="E26" s="15">
        <f>E25</f>
        <v>45</v>
      </c>
      <c r="F26" s="68" t="s">
        <v>25</v>
      </c>
      <c r="G26" s="67" t="s">
        <v>12</v>
      </c>
    </row>
    <row r="27" spans="1:7" s="2" customFormat="1" ht="17.25" customHeight="1" x14ac:dyDescent="0.2">
      <c r="A27" s="3">
        <v>5</v>
      </c>
      <c r="B27" s="43">
        <f>B25</f>
        <v>42664</v>
      </c>
      <c r="C27" s="18">
        <v>0.84027777777777779</v>
      </c>
      <c r="D27" s="18">
        <v>0.87152777777777779</v>
      </c>
      <c r="E27" s="15">
        <f>E25</f>
        <v>45</v>
      </c>
      <c r="F27" s="66" t="s">
        <v>26</v>
      </c>
      <c r="G27" s="67" t="s">
        <v>12</v>
      </c>
    </row>
    <row r="28" spans="1:7" s="2" customFormat="1" ht="43.5" customHeight="1" x14ac:dyDescent="0.2">
      <c r="A28" s="3">
        <v>5</v>
      </c>
      <c r="B28" s="43">
        <f>B25</f>
        <v>42664</v>
      </c>
      <c r="C28" s="18">
        <v>0.875</v>
      </c>
      <c r="D28" s="18">
        <v>0.90625</v>
      </c>
      <c r="E28" s="15">
        <f>E26</f>
        <v>45</v>
      </c>
      <c r="F28" s="68" t="s">
        <v>57</v>
      </c>
      <c r="G28" s="67" t="s">
        <v>12</v>
      </c>
    </row>
    <row r="29" spans="1:7" s="2" customFormat="1" ht="16.5" customHeight="1" x14ac:dyDescent="0.2">
      <c r="A29" s="9"/>
      <c r="B29" s="44"/>
      <c r="C29" s="41"/>
      <c r="D29" s="41"/>
      <c r="E29" s="16"/>
      <c r="F29" s="25"/>
      <c r="G29" s="34"/>
    </row>
    <row r="30" spans="1:7" s="2" customFormat="1" ht="51" customHeight="1" x14ac:dyDescent="0.2">
      <c r="A30" s="3">
        <v>6</v>
      </c>
      <c r="B30" s="38">
        <f>B25+3</f>
        <v>42667</v>
      </c>
      <c r="C30" s="18">
        <v>0.77083333333333337</v>
      </c>
      <c r="D30" s="18">
        <f>D25</f>
        <v>0.80208333333333337</v>
      </c>
      <c r="E30" s="15">
        <f>E26</f>
        <v>45</v>
      </c>
      <c r="F30" s="69" t="s">
        <v>58</v>
      </c>
      <c r="G30" s="67" t="s">
        <v>12</v>
      </c>
    </row>
    <row r="31" spans="1:7" s="2" customFormat="1" ht="60.75" customHeight="1" x14ac:dyDescent="0.2">
      <c r="A31" s="3">
        <v>6</v>
      </c>
      <c r="B31" s="38">
        <f>B30</f>
        <v>42667</v>
      </c>
      <c r="C31" s="18">
        <f>C26</f>
        <v>0.80555555555555547</v>
      </c>
      <c r="D31" s="18">
        <f>D26</f>
        <v>0.83680555555555547</v>
      </c>
      <c r="E31" s="15">
        <f>E30</f>
        <v>45</v>
      </c>
      <c r="F31" s="66" t="s">
        <v>27</v>
      </c>
      <c r="G31" s="67" t="s">
        <v>12</v>
      </c>
    </row>
    <row r="32" spans="1:7" s="2" customFormat="1" ht="53.25" customHeight="1" x14ac:dyDescent="0.2">
      <c r="A32" s="3">
        <v>6</v>
      </c>
      <c r="B32" s="38">
        <f>B31</f>
        <v>42667</v>
      </c>
      <c r="C32" s="18">
        <v>0.84027777777777779</v>
      </c>
      <c r="D32" s="18">
        <v>0.87152777777777779</v>
      </c>
      <c r="E32" s="15">
        <v>45</v>
      </c>
      <c r="F32" s="66" t="s">
        <v>59</v>
      </c>
      <c r="G32" s="67" t="s">
        <v>12</v>
      </c>
    </row>
    <row r="33" spans="1:7" s="2" customFormat="1" ht="39.75" customHeight="1" x14ac:dyDescent="0.2">
      <c r="A33" s="3">
        <v>6</v>
      </c>
      <c r="B33" s="38">
        <f>B32</f>
        <v>42667</v>
      </c>
      <c r="C33" s="18">
        <v>0.875</v>
      </c>
      <c r="D33" s="18">
        <v>0.90625</v>
      </c>
      <c r="E33" s="15">
        <f>E30</f>
        <v>45</v>
      </c>
      <c r="F33" s="66" t="s">
        <v>28</v>
      </c>
      <c r="G33" s="67" t="s">
        <v>12</v>
      </c>
    </row>
    <row r="34" spans="1:7" s="2" customFormat="1" ht="15" customHeight="1" x14ac:dyDescent="0.2">
      <c r="A34" s="9"/>
      <c r="B34" s="38"/>
      <c r="C34" s="41"/>
      <c r="D34" s="41"/>
      <c r="E34" s="16"/>
      <c r="F34" s="25"/>
      <c r="G34" s="34"/>
    </row>
    <row r="35" spans="1:7" s="2" customFormat="1" ht="29.25" customHeight="1" x14ac:dyDescent="0.2">
      <c r="A35" s="5">
        <v>7</v>
      </c>
      <c r="B35" s="38">
        <f>B30+2</f>
        <v>42669</v>
      </c>
      <c r="C35" s="18">
        <v>0.77083333333333337</v>
      </c>
      <c r="D35" s="18">
        <f>D30</f>
        <v>0.80208333333333337</v>
      </c>
      <c r="E35" s="21">
        <f>E31</f>
        <v>45</v>
      </c>
      <c r="F35" s="69" t="s">
        <v>29</v>
      </c>
      <c r="G35" s="67" t="s">
        <v>12</v>
      </c>
    </row>
    <row r="36" spans="1:7" s="2" customFormat="1" ht="29.25" customHeight="1" x14ac:dyDescent="0.2">
      <c r="A36" s="5">
        <v>7</v>
      </c>
      <c r="B36" s="38">
        <f>B35</f>
        <v>42669</v>
      </c>
      <c r="C36" s="18">
        <f>C31</f>
        <v>0.80555555555555547</v>
      </c>
      <c r="D36" s="18">
        <f>D31</f>
        <v>0.83680555555555547</v>
      </c>
      <c r="E36" s="15">
        <f>E35</f>
        <v>45</v>
      </c>
      <c r="F36" s="69" t="s">
        <v>30</v>
      </c>
      <c r="G36" s="67" t="s">
        <v>12</v>
      </c>
    </row>
    <row r="37" spans="1:7" s="2" customFormat="1" ht="29.25" customHeight="1" x14ac:dyDescent="0.2">
      <c r="A37" s="5">
        <v>7</v>
      </c>
      <c r="B37" s="38">
        <f t="shared" ref="B37:B38" si="3">B36</f>
        <v>42669</v>
      </c>
      <c r="C37" s="18">
        <v>0.84027777777777779</v>
      </c>
      <c r="D37" s="18">
        <v>0.87152777777777779</v>
      </c>
      <c r="E37" s="15">
        <f t="shared" ref="E37" si="4">E36</f>
        <v>45</v>
      </c>
      <c r="F37" s="69" t="s">
        <v>31</v>
      </c>
      <c r="G37" s="67" t="s">
        <v>12</v>
      </c>
    </row>
    <row r="38" spans="1:7" s="2" customFormat="1" ht="55.5" customHeight="1" x14ac:dyDescent="0.2">
      <c r="A38" s="3">
        <v>7</v>
      </c>
      <c r="B38" s="38">
        <f t="shared" si="3"/>
        <v>42669</v>
      </c>
      <c r="C38" s="18">
        <v>0.875</v>
      </c>
      <c r="D38" s="18">
        <v>0.90625</v>
      </c>
      <c r="E38" s="15">
        <v>45</v>
      </c>
      <c r="F38" s="69" t="s">
        <v>32</v>
      </c>
      <c r="G38" s="67" t="s">
        <v>12</v>
      </c>
    </row>
    <row r="39" spans="1:7" s="2" customFormat="1" ht="15" customHeight="1" x14ac:dyDescent="0.2">
      <c r="A39" s="9"/>
      <c r="B39" s="38"/>
      <c r="C39" s="41"/>
      <c r="D39" s="41"/>
      <c r="E39" s="16"/>
      <c r="F39" s="25"/>
      <c r="G39" s="34"/>
    </row>
    <row r="40" spans="1:7" s="2" customFormat="1" ht="27.75" customHeight="1" x14ac:dyDescent="0.2">
      <c r="A40" s="3">
        <f>A38+1</f>
        <v>8</v>
      </c>
      <c r="B40" s="38">
        <f>B35+2</f>
        <v>42671</v>
      </c>
      <c r="C40" s="18">
        <v>0.77083333333333337</v>
      </c>
      <c r="D40" s="18">
        <f>D35</f>
        <v>0.80208333333333337</v>
      </c>
      <c r="E40" s="15">
        <f>E36</f>
        <v>45</v>
      </c>
      <c r="F40" s="69" t="s">
        <v>54</v>
      </c>
      <c r="G40" s="67" t="s">
        <v>12</v>
      </c>
    </row>
    <row r="41" spans="1:7" s="2" customFormat="1" ht="40.5" customHeight="1" x14ac:dyDescent="0.2">
      <c r="A41" s="3">
        <f t="shared" ref="A41:B43" si="5">A40</f>
        <v>8</v>
      </c>
      <c r="B41" s="38">
        <f t="shared" si="5"/>
        <v>42671</v>
      </c>
      <c r="C41" s="18">
        <f>C36</f>
        <v>0.80555555555555547</v>
      </c>
      <c r="D41" s="18">
        <f>D36</f>
        <v>0.83680555555555547</v>
      </c>
      <c r="E41" s="15">
        <f>E40</f>
        <v>45</v>
      </c>
      <c r="F41" s="69" t="s">
        <v>55</v>
      </c>
      <c r="G41" s="67" t="s">
        <v>12</v>
      </c>
    </row>
    <row r="42" spans="1:7" s="2" customFormat="1" ht="16.5" customHeight="1" x14ac:dyDescent="0.2">
      <c r="A42" s="3">
        <f t="shared" si="5"/>
        <v>8</v>
      </c>
      <c r="B42" s="38">
        <f t="shared" si="5"/>
        <v>42671</v>
      </c>
      <c r="C42" s="18">
        <v>0.84027777777777779</v>
      </c>
      <c r="D42" s="18">
        <v>0.87152777777777779</v>
      </c>
      <c r="E42" s="15">
        <f t="shared" ref="E42" si="6">E41</f>
        <v>45</v>
      </c>
      <c r="F42" s="69" t="s">
        <v>33</v>
      </c>
      <c r="G42" s="67" t="s">
        <v>12</v>
      </c>
    </row>
    <row r="43" spans="1:7" s="2" customFormat="1" ht="42" customHeight="1" x14ac:dyDescent="0.2">
      <c r="A43" s="3">
        <f t="shared" si="5"/>
        <v>8</v>
      </c>
      <c r="B43" s="38">
        <f t="shared" si="5"/>
        <v>42671</v>
      </c>
      <c r="C43" s="18">
        <v>0.875</v>
      </c>
      <c r="D43" s="18">
        <v>0.90625</v>
      </c>
      <c r="E43" s="15">
        <v>45</v>
      </c>
      <c r="F43" s="68" t="s">
        <v>60</v>
      </c>
      <c r="G43" s="67" t="s">
        <v>12</v>
      </c>
    </row>
    <row r="44" spans="1:7" s="2" customFormat="1" ht="13.5" customHeight="1" x14ac:dyDescent="0.2">
      <c r="A44" s="9"/>
      <c r="B44" s="38"/>
      <c r="C44" s="41"/>
      <c r="D44" s="41"/>
      <c r="E44" s="16"/>
      <c r="F44" s="25"/>
      <c r="G44" s="34"/>
    </row>
    <row r="45" spans="1:7" s="2" customFormat="1" ht="27.75" customHeight="1" x14ac:dyDescent="0.2">
      <c r="A45" s="3">
        <f>A43+1</f>
        <v>9</v>
      </c>
      <c r="B45" s="38">
        <f>B40+3</f>
        <v>42674</v>
      </c>
      <c r="C45" s="18">
        <v>0.77083333333333337</v>
      </c>
      <c r="D45" s="18">
        <f>D40</f>
        <v>0.80208333333333337</v>
      </c>
      <c r="E45" s="15">
        <f>E41</f>
        <v>45</v>
      </c>
      <c r="F45" s="70" t="s">
        <v>34</v>
      </c>
      <c r="G45" s="67" t="s">
        <v>12</v>
      </c>
    </row>
    <row r="46" spans="1:7" s="2" customFormat="1" ht="38.25" customHeight="1" x14ac:dyDescent="0.2">
      <c r="A46" s="3">
        <f>A45</f>
        <v>9</v>
      </c>
      <c r="B46" s="38">
        <f>B45</f>
        <v>42674</v>
      </c>
      <c r="C46" s="18">
        <f>C41</f>
        <v>0.80555555555555547</v>
      </c>
      <c r="D46" s="18">
        <f>D41</f>
        <v>0.83680555555555547</v>
      </c>
      <c r="E46" s="4">
        <f>E45</f>
        <v>45</v>
      </c>
      <c r="F46" s="69" t="s">
        <v>35</v>
      </c>
      <c r="G46" s="67" t="s">
        <v>12</v>
      </c>
    </row>
    <row r="47" spans="1:7" s="2" customFormat="1" ht="27" customHeight="1" x14ac:dyDescent="0.2">
      <c r="A47" s="3">
        <v>9</v>
      </c>
      <c r="B47" s="38">
        <f>B46</f>
        <v>42674</v>
      </c>
      <c r="C47" s="18">
        <v>0.84027777777777779</v>
      </c>
      <c r="D47" s="18">
        <v>0.87152777777777779</v>
      </c>
      <c r="E47" s="4">
        <v>45</v>
      </c>
      <c r="F47" s="31" t="s">
        <v>61</v>
      </c>
      <c r="G47" s="67" t="s">
        <v>12</v>
      </c>
    </row>
    <row r="48" spans="1:7" s="2" customFormat="1" ht="19.5" customHeight="1" x14ac:dyDescent="0.2">
      <c r="A48" s="3">
        <v>9</v>
      </c>
      <c r="B48" s="38">
        <f>B46</f>
        <v>42674</v>
      </c>
      <c r="C48" s="18">
        <v>0.875</v>
      </c>
      <c r="D48" s="18">
        <v>0.90625</v>
      </c>
      <c r="E48" s="4">
        <f>E43</f>
        <v>45</v>
      </c>
      <c r="F48" s="66" t="s">
        <v>36</v>
      </c>
      <c r="G48" s="67" t="s">
        <v>12</v>
      </c>
    </row>
    <row r="49" spans="1:7" s="2" customFormat="1" ht="15" customHeight="1" x14ac:dyDescent="0.2">
      <c r="A49" s="9"/>
      <c r="B49" s="38"/>
      <c r="C49" s="41"/>
      <c r="D49" s="41"/>
      <c r="E49" s="16"/>
      <c r="F49" s="25"/>
      <c r="G49" s="34"/>
    </row>
    <row r="50" spans="1:7" s="2" customFormat="1" ht="44.25" customHeight="1" x14ac:dyDescent="0.2">
      <c r="A50" s="3">
        <v>10</v>
      </c>
      <c r="B50" s="38">
        <f>B45+2</f>
        <v>42676</v>
      </c>
      <c r="C50" s="18">
        <v>0.77083333333333337</v>
      </c>
      <c r="D50" s="18">
        <f>D45</f>
        <v>0.80208333333333337</v>
      </c>
      <c r="E50" s="15">
        <f>E46</f>
        <v>45</v>
      </c>
      <c r="F50" s="66" t="s">
        <v>37</v>
      </c>
      <c r="G50" s="67" t="s">
        <v>12</v>
      </c>
    </row>
    <row r="51" spans="1:7" s="2" customFormat="1" ht="56.25" customHeight="1" x14ac:dyDescent="0.2">
      <c r="A51" s="5">
        <v>10</v>
      </c>
      <c r="B51" s="38">
        <f>B50</f>
        <v>42676</v>
      </c>
      <c r="C51" s="18">
        <f>C46</f>
        <v>0.80555555555555547</v>
      </c>
      <c r="D51" s="18">
        <f>D46</f>
        <v>0.83680555555555547</v>
      </c>
      <c r="E51" s="21">
        <f>E50</f>
        <v>45</v>
      </c>
      <c r="F51" s="66" t="s">
        <v>62</v>
      </c>
      <c r="G51" s="67" t="s">
        <v>12</v>
      </c>
    </row>
    <row r="52" spans="1:7" s="2" customFormat="1" ht="30.75" customHeight="1" x14ac:dyDescent="0.2">
      <c r="A52" s="3">
        <f>A51</f>
        <v>10</v>
      </c>
      <c r="B52" s="38">
        <f>B51</f>
        <v>42676</v>
      </c>
      <c r="C52" s="18">
        <v>0.84027777777777779</v>
      </c>
      <c r="D52" s="18">
        <v>0.87152777777777779</v>
      </c>
      <c r="E52" s="15">
        <f>E51</f>
        <v>45</v>
      </c>
      <c r="F52" s="66" t="s">
        <v>38</v>
      </c>
      <c r="G52" s="67" t="s">
        <v>12</v>
      </c>
    </row>
    <row r="53" spans="1:7" s="2" customFormat="1" ht="57.75" customHeight="1" x14ac:dyDescent="0.2">
      <c r="A53" s="3">
        <f t="shared" ref="A53:B53" si="7">A52</f>
        <v>10</v>
      </c>
      <c r="B53" s="38">
        <f t="shared" si="7"/>
        <v>42676</v>
      </c>
      <c r="C53" s="18">
        <v>0.875</v>
      </c>
      <c r="D53" s="18">
        <v>0.90625</v>
      </c>
      <c r="E53" s="15">
        <v>45</v>
      </c>
      <c r="F53" s="66" t="s">
        <v>39</v>
      </c>
      <c r="G53" s="67" t="s">
        <v>12</v>
      </c>
    </row>
    <row r="54" spans="1:7" s="2" customFormat="1" ht="15.75" customHeight="1" x14ac:dyDescent="0.2">
      <c r="A54" s="9"/>
      <c r="B54" s="38"/>
      <c r="C54" s="41"/>
      <c r="D54" s="41"/>
      <c r="E54" s="16"/>
      <c r="F54" s="25"/>
      <c r="G54" s="34"/>
    </row>
    <row r="55" spans="1:7" s="2" customFormat="1" ht="54" customHeight="1" x14ac:dyDescent="0.2">
      <c r="A55" s="3">
        <f>A50+1</f>
        <v>11</v>
      </c>
      <c r="B55" s="38">
        <f>B50+2</f>
        <v>42678</v>
      </c>
      <c r="C55" s="18">
        <v>0.77083333333333337</v>
      </c>
      <c r="D55" s="18">
        <f>D50</f>
        <v>0.80208333333333337</v>
      </c>
      <c r="E55" s="15">
        <f>E51</f>
        <v>45</v>
      </c>
      <c r="F55" s="31" t="s">
        <v>40</v>
      </c>
      <c r="G55" s="67" t="s">
        <v>12</v>
      </c>
    </row>
    <row r="56" spans="1:7" s="2" customFormat="1" ht="54" customHeight="1" x14ac:dyDescent="0.2">
      <c r="A56" s="20">
        <f>A55</f>
        <v>11</v>
      </c>
      <c r="B56" s="38">
        <f>B55</f>
        <v>42678</v>
      </c>
      <c r="C56" s="18">
        <f>C51</f>
        <v>0.80555555555555547</v>
      </c>
      <c r="D56" s="18">
        <f>D51</f>
        <v>0.83680555555555547</v>
      </c>
      <c r="E56" s="19">
        <f>E55</f>
        <v>45</v>
      </c>
      <c r="F56" s="69" t="s">
        <v>41</v>
      </c>
      <c r="G56" s="67" t="s">
        <v>12</v>
      </c>
    </row>
    <row r="57" spans="1:7" s="2" customFormat="1" ht="54" customHeight="1" x14ac:dyDescent="0.2">
      <c r="A57" s="3">
        <f>A56</f>
        <v>11</v>
      </c>
      <c r="B57" s="38">
        <f>B56</f>
        <v>42678</v>
      </c>
      <c r="C57" s="18">
        <v>0.84027777777777779</v>
      </c>
      <c r="D57" s="18">
        <v>0.87152777777777779</v>
      </c>
      <c r="E57" s="15">
        <f>E56</f>
        <v>45</v>
      </c>
      <c r="F57" s="31" t="s">
        <v>56</v>
      </c>
      <c r="G57" s="67" t="s">
        <v>12</v>
      </c>
    </row>
    <row r="58" spans="1:7" s="2" customFormat="1" ht="64.5" customHeight="1" x14ac:dyDescent="0.2">
      <c r="A58" s="3">
        <f>A57</f>
        <v>11</v>
      </c>
      <c r="B58" s="38">
        <f t="shared" ref="B58" si="8">B57</f>
        <v>42678</v>
      </c>
      <c r="C58" s="18">
        <v>0.875</v>
      </c>
      <c r="D58" s="18">
        <v>0.90625</v>
      </c>
      <c r="E58" s="15">
        <v>45</v>
      </c>
      <c r="F58" s="31" t="s">
        <v>63</v>
      </c>
      <c r="G58" s="67" t="s">
        <v>12</v>
      </c>
    </row>
    <row r="59" spans="1:7" s="2" customFormat="1" ht="15.75" customHeight="1" x14ac:dyDescent="0.2">
      <c r="A59" s="9"/>
      <c r="B59" s="38"/>
      <c r="C59" s="41"/>
      <c r="D59" s="41"/>
      <c r="E59" s="16"/>
      <c r="F59" s="25"/>
      <c r="G59" s="34"/>
    </row>
    <row r="60" spans="1:7" s="2" customFormat="1" ht="39" customHeight="1" x14ac:dyDescent="0.2">
      <c r="A60" s="5">
        <f>A55+1</f>
        <v>12</v>
      </c>
      <c r="B60" s="38">
        <f>B55+3</f>
        <v>42681</v>
      </c>
      <c r="C60" s="18">
        <v>0.77083333333333337</v>
      </c>
      <c r="D60" s="18">
        <f>D55</f>
        <v>0.80208333333333337</v>
      </c>
      <c r="E60" s="21">
        <f>E56</f>
        <v>45</v>
      </c>
      <c r="F60" s="69" t="s">
        <v>42</v>
      </c>
      <c r="G60" s="67" t="s">
        <v>12</v>
      </c>
    </row>
    <row r="61" spans="1:7" s="2" customFormat="1" ht="64.5" customHeight="1" x14ac:dyDescent="0.2">
      <c r="A61" s="3">
        <f>A60</f>
        <v>12</v>
      </c>
      <c r="B61" s="38">
        <f>B60</f>
        <v>42681</v>
      </c>
      <c r="C61" s="18">
        <f>C56</f>
        <v>0.80555555555555547</v>
      </c>
      <c r="D61" s="18">
        <f>D56</f>
        <v>0.83680555555555547</v>
      </c>
      <c r="E61" s="15">
        <f>E60</f>
        <v>45</v>
      </c>
      <c r="F61" s="69" t="s">
        <v>43</v>
      </c>
      <c r="G61" s="67" t="s">
        <v>12</v>
      </c>
    </row>
    <row r="62" spans="1:7" s="2" customFormat="1" ht="64.5" customHeight="1" x14ac:dyDescent="0.2">
      <c r="A62" s="3">
        <f t="shared" ref="A62:A63" si="9">A61</f>
        <v>12</v>
      </c>
      <c r="B62" s="28">
        <f>B61</f>
        <v>42681</v>
      </c>
      <c r="C62" s="18">
        <v>0.84027777777777779</v>
      </c>
      <c r="D62" s="18">
        <v>0.87152777777777779</v>
      </c>
      <c r="E62" s="15">
        <v>45</v>
      </c>
      <c r="F62" s="71" t="s">
        <v>44</v>
      </c>
      <c r="G62" s="67" t="s">
        <v>12</v>
      </c>
    </row>
    <row r="63" spans="1:7" s="2" customFormat="1" ht="62.25" customHeight="1" x14ac:dyDescent="0.2">
      <c r="A63" s="3">
        <f t="shared" si="9"/>
        <v>12</v>
      </c>
      <c r="B63" s="28">
        <f>B62</f>
        <v>42681</v>
      </c>
      <c r="C63" s="18">
        <v>0.875</v>
      </c>
      <c r="D63" s="18">
        <v>0.90625</v>
      </c>
      <c r="E63" s="15">
        <f>E58</f>
        <v>45</v>
      </c>
      <c r="F63" s="72" t="s">
        <v>45</v>
      </c>
      <c r="G63" s="67" t="s">
        <v>12</v>
      </c>
    </row>
    <row r="64" spans="1:7" s="2" customFormat="1" ht="15.75" customHeight="1" x14ac:dyDescent="0.2">
      <c r="A64" s="9"/>
      <c r="B64" s="28"/>
      <c r="C64" s="41"/>
      <c r="D64" s="41"/>
      <c r="E64" s="16"/>
      <c r="F64" s="25"/>
      <c r="G64" s="34"/>
    </row>
    <row r="65" spans="1:7" s="2" customFormat="1" ht="26.25" customHeight="1" x14ac:dyDescent="0.2">
      <c r="A65" s="3">
        <f>A60+1</f>
        <v>13</v>
      </c>
      <c r="B65" s="28">
        <f>B61+2</f>
        <v>42683</v>
      </c>
      <c r="C65" s="18">
        <v>0.77083333333333337</v>
      </c>
      <c r="D65" s="18">
        <f>D60</f>
        <v>0.80208333333333337</v>
      </c>
      <c r="E65" s="15">
        <f>E61</f>
        <v>45</v>
      </c>
      <c r="F65" s="31" t="s">
        <v>46</v>
      </c>
      <c r="G65" s="67" t="s">
        <v>13</v>
      </c>
    </row>
    <row r="66" spans="1:7" s="2" customFormat="1" ht="26.25" customHeight="1" x14ac:dyDescent="0.2">
      <c r="A66" s="3">
        <f>A65</f>
        <v>13</v>
      </c>
      <c r="B66" s="28">
        <f>B65</f>
        <v>42683</v>
      </c>
      <c r="C66" s="18">
        <f>C61</f>
        <v>0.80555555555555547</v>
      </c>
      <c r="D66" s="18">
        <f>D61</f>
        <v>0.83680555555555547</v>
      </c>
      <c r="E66" s="15">
        <f>E65</f>
        <v>45</v>
      </c>
      <c r="F66" s="31" t="s">
        <v>46</v>
      </c>
      <c r="G66" s="67" t="s">
        <v>13</v>
      </c>
    </row>
    <row r="67" spans="1:7" s="2" customFormat="1" ht="26.25" customHeight="1" x14ac:dyDescent="0.2">
      <c r="A67" s="3">
        <f>A66</f>
        <v>13</v>
      </c>
      <c r="B67" s="28">
        <f t="shared" ref="B67:B68" si="10">B66</f>
        <v>42683</v>
      </c>
      <c r="C67" s="18">
        <v>0.84027777777777779</v>
      </c>
      <c r="D67" s="18">
        <v>0.87152777777777779</v>
      </c>
      <c r="E67" s="7">
        <f t="shared" ref="E67" si="11">E66</f>
        <v>45</v>
      </c>
      <c r="F67" s="31" t="s">
        <v>47</v>
      </c>
      <c r="G67" s="67" t="s">
        <v>13</v>
      </c>
    </row>
    <row r="68" spans="1:7" s="2" customFormat="1" ht="43.5" customHeight="1" x14ac:dyDescent="0.2">
      <c r="A68" s="3">
        <f>A65</f>
        <v>13</v>
      </c>
      <c r="B68" s="28">
        <f t="shared" si="10"/>
        <v>42683</v>
      </c>
      <c r="C68" s="18">
        <v>0.875</v>
      </c>
      <c r="D68" s="18">
        <v>0.90625</v>
      </c>
      <c r="E68" s="7">
        <v>45</v>
      </c>
      <c r="F68" s="31" t="s">
        <v>48</v>
      </c>
      <c r="G68" s="67" t="s">
        <v>13</v>
      </c>
    </row>
    <row r="69" spans="1:7" s="2" customFormat="1" ht="15.75" customHeight="1" x14ac:dyDescent="0.2">
      <c r="A69" s="9"/>
      <c r="B69" s="28"/>
      <c r="C69" s="41"/>
      <c r="D69" s="41"/>
      <c r="E69" s="16"/>
      <c r="F69" s="25"/>
      <c r="G69" s="34"/>
    </row>
    <row r="70" spans="1:7" s="2" customFormat="1" ht="41.25" customHeight="1" x14ac:dyDescent="0.2">
      <c r="A70" s="3">
        <f>A65+1</f>
        <v>14</v>
      </c>
      <c r="B70" s="28">
        <f>B65+2</f>
        <v>42685</v>
      </c>
      <c r="C70" s="18">
        <v>0.77083333333333337</v>
      </c>
      <c r="D70" s="18">
        <f>D65</f>
        <v>0.80208333333333337</v>
      </c>
      <c r="E70" s="21">
        <f>E66</f>
        <v>45</v>
      </c>
      <c r="F70" s="31" t="s">
        <v>49</v>
      </c>
      <c r="G70" s="67" t="s">
        <v>13</v>
      </c>
    </row>
    <row r="71" spans="1:7" s="2" customFormat="1" ht="51.75" customHeight="1" x14ac:dyDescent="0.2">
      <c r="A71" s="3">
        <f>A70</f>
        <v>14</v>
      </c>
      <c r="B71" s="28">
        <f>B70</f>
        <v>42685</v>
      </c>
      <c r="C71" s="18">
        <f>C66</f>
        <v>0.80555555555555547</v>
      </c>
      <c r="D71" s="18">
        <f>D66</f>
        <v>0.83680555555555547</v>
      </c>
      <c r="E71" s="15">
        <f>E70</f>
        <v>45</v>
      </c>
      <c r="F71" s="31" t="s">
        <v>50</v>
      </c>
      <c r="G71" s="67" t="s">
        <v>13</v>
      </c>
    </row>
    <row r="72" spans="1:7" s="2" customFormat="1" ht="41.25" customHeight="1" x14ac:dyDescent="0.2">
      <c r="A72" s="3">
        <f>A70</f>
        <v>14</v>
      </c>
      <c r="B72" s="28">
        <f t="shared" ref="B72:B73" si="12">B71</f>
        <v>42685</v>
      </c>
      <c r="C72" s="18">
        <v>0.84027777777777779</v>
      </c>
      <c r="D72" s="18">
        <v>0.87152777777777779</v>
      </c>
      <c r="E72" s="7">
        <f t="shared" ref="E72" si="13">E71</f>
        <v>45</v>
      </c>
      <c r="F72" s="31" t="s">
        <v>51</v>
      </c>
      <c r="G72" s="67" t="s">
        <v>13</v>
      </c>
    </row>
    <row r="73" spans="1:7" s="2" customFormat="1" ht="41.25" customHeight="1" x14ac:dyDescent="0.2">
      <c r="A73" s="3">
        <f>A70</f>
        <v>14</v>
      </c>
      <c r="B73" s="28">
        <f t="shared" si="12"/>
        <v>42685</v>
      </c>
      <c r="C73" s="18">
        <v>0.875</v>
      </c>
      <c r="D73" s="18">
        <v>0.90625</v>
      </c>
      <c r="E73" s="7">
        <v>45</v>
      </c>
      <c r="F73" s="31" t="s">
        <v>52</v>
      </c>
      <c r="G73" s="67" t="s">
        <v>13</v>
      </c>
    </row>
    <row r="74" spans="1:7" s="2" customFormat="1" ht="15.75" customHeight="1" x14ac:dyDescent="0.2">
      <c r="A74" s="9"/>
      <c r="B74" s="28"/>
      <c r="C74" s="41"/>
      <c r="D74" s="41"/>
      <c r="E74" s="16"/>
      <c r="F74" s="25"/>
      <c r="G74" s="34"/>
    </row>
    <row r="75" spans="1:7" s="2" customFormat="1" ht="42.75" customHeight="1" x14ac:dyDescent="0.2">
      <c r="A75" s="3">
        <f>A73+1</f>
        <v>15</v>
      </c>
      <c r="B75" s="28">
        <f>B71+3</f>
        <v>42688</v>
      </c>
      <c r="C75" s="18">
        <v>0.77083333333333337</v>
      </c>
      <c r="D75" s="18">
        <f>D70</f>
        <v>0.80208333333333337</v>
      </c>
      <c r="E75" s="15">
        <f>E71</f>
        <v>45</v>
      </c>
      <c r="F75" s="31" t="s">
        <v>52</v>
      </c>
      <c r="G75" s="67" t="s">
        <v>13</v>
      </c>
    </row>
    <row r="76" spans="1:7" s="2" customFormat="1" ht="42.75" customHeight="1" x14ac:dyDescent="0.2">
      <c r="A76" s="3">
        <f>A75</f>
        <v>15</v>
      </c>
      <c r="B76" s="28">
        <f>B75</f>
        <v>42688</v>
      </c>
      <c r="C76" s="18">
        <f>C71</f>
        <v>0.80555555555555547</v>
      </c>
      <c r="D76" s="18">
        <f>D71</f>
        <v>0.83680555555555547</v>
      </c>
      <c r="E76" s="15">
        <f>E75</f>
        <v>45</v>
      </c>
      <c r="F76" s="31" t="s">
        <v>51</v>
      </c>
      <c r="G76" s="67" t="s">
        <v>13</v>
      </c>
    </row>
    <row r="77" spans="1:7" s="2" customFormat="1" ht="42.75" customHeight="1" x14ac:dyDescent="0.2">
      <c r="A77" s="3">
        <f>A76</f>
        <v>15</v>
      </c>
      <c r="B77" s="28">
        <f>B76</f>
        <v>42688</v>
      </c>
      <c r="C77" s="18">
        <v>0.84027777777777779</v>
      </c>
      <c r="D77" s="18">
        <v>0.87152777777777779</v>
      </c>
      <c r="E77" s="15">
        <v>45</v>
      </c>
      <c r="F77" s="31" t="s">
        <v>51</v>
      </c>
      <c r="G77" s="67" t="s">
        <v>13</v>
      </c>
    </row>
    <row r="78" spans="1:7" s="2" customFormat="1" ht="42.75" customHeight="1" x14ac:dyDescent="0.2">
      <c r="A78" s="3">
        <f>A77</f>
        <v>15</v>
      </c>
      <c r="B78" s="28">
        <f>B75</f>
        <v>42688</v>
      </c>
      <c r="C78" s="18">
        <v>0.875</v>
      </c>
      <c r="D78" s="18">
        <v>0.90625</v>
      </c>
      <c r="E78" s="15">
        <v>45</v>
      </c>
      <c r="F78" s="31" t="s">
        <v>51</v>
      </c>
      <c r="G78" s="67" t="s">
        <v>13</v>
      </c>
    </row>
    <row r="79" spans="1:7" s="2" customFormat="1" ht="15.75" customHeight="1" x14ac:dyDescent="0.2">
      <c r="A79" s="9"/>
      <c r="B79" s="28"/>
      <c r="C79" s="41"/>
      <c r="D79" s="41"/>
      <c r="E79" s="16"/>
      <c r="F79" s="25"/>
      <c r="G79" s="36"/>
    </row>
    <row r="80" spans="1:7" s="2" customFormat="1" ht="25.5" customHeight="1" x14ac:dyDescent="0.2">
      <c r="A80" s="3">
        <f>A78+1</f>
        <v>16</v>
      </c>
      <c r="B80" s="38">
        <f>B76+2</f>
        <v>42690</v>
      </c>
      <c r="C80" s="18">
        <v>0.77083333333333337</v>
      </c>
      <c r="D80" s="18">
        <f>D75</f>
        <v>0.80208333333333337</v>
      </c>
      <c r="E80" s="15">
        <f>E76</f>
        <v>45</v>
      </c>
      <c r="F80" s="31" t="s">
        <v>52</v>
      </c>
      <c r="G80" s="67" t="s">
        <v>13</v>
      </c>
    </row>
    <row r="81" spans="1:7" s="2" customFormat="1" ht="25.5" customHeight="1" x14ac:dyDescent="0.2">
      <c r="A81" s="3">
        <f>A80</f>
        <v>16</v>
      </c>
      <c r="B81" s="38">
        <f>B80</f>
        <v>42690</v>
      </c>
      <c r="C81" s="18">
        <f>C76</f>
        <v>0.80555555555555547</v>
      </c>
      <c r="D81" s="18">
        <f>D76</f>
        <v>0.83680555555555547</v>
      </c>
      <c r="E81" s="15">
        <f>E80</f>
        <v>45</v>
      </c>
      <c r="F81" s="31" t="s">
        <v>51</v>
      </c>
      <c r="G81" s="67" t="s">
        <v>13</v>
      </c>
    </row>
    <row r="82" spans="1:7" s="2" customFormat="1" ht="36.75" customHeight="1" x14ac:dyDescent="0.2">
      <c r="A82" s="3">
        <f>A81</f>
        <v>16</v>
      </c>
      <c r="B82" s="38">
        <f>B81</f>
        <v>42690</v>
      </c>
      <c r="C82" s="18">
        <v>0.84027777777777779</v>
      </c>
      <c r="D82" s="18">
        <v>0.87152777777777779</v>
      </c>
      <c r="E82" s="15">
        <v>45</v>
      </c>
      <c r="F82" s="31" t="s">
        <v>51</v>
      </c>
      <c r="G82" s="67" t="s">
        <v>13</v>
      </c>
    </row>
    <row r="83" spans="1:7" s="2" customFormat="1" ht="30" customHeight="1" x14ac:dyDescent="0.2">
      <c r="A83" s="3">
        <f>A82</f>
        <v>16</v>
      </c>
      <c r="B83" s="38">
        <f>B80</f>
        <v>42690</v>
      </c>
      <c r="C83" s="18">
        <v>0.875</v>
      </c>
      <c r="D83" s="18">
        <v>0.90625</v>
      </c>
      <c r="E83" s="15">
        <v>45</v>
      </c>
      <c r="F83" s="31" t="s">
        <v>51</v>
      </c>
      <c r="G83" s="67" t="s">
        <v>13</v>
      </c>
    </row>
    <row r="84" spans="1:7" ht="15.75" customHeight="1" x14ac:dyDescent="0.2">
      <c r="A84" s="37"/>
      <c r="B84" s="38"/>
      <c r="C84" s="42"/>
      <c r="D84" s="42"/>
      <c r="E84" s="25"/>
      <c r="F84" s="50"/>
      <c r="G84" s="73"/>
    </row>
    <row r="85" spans="1:7" ht="18.75" customHeight="1" x14ac:dyDescent="0.2">
      <c r="A85" s="3">
        <f>A83+1</f>
        <v>17</v>
      </c>
      <c r="B85" s="38">
        <f>B81+2</f>
        <v>42692</v>
      </c>
      <c r="C85" s="18">
        <v>0.77083333333333337</v>
      </c>
      <c r="D85" s="18">
        <f>D80</f>
        <v>0.80208333333333337</v>
      </c>
      <c r="E85" s="15">
        <f>E81</f>
        <v>45</v>
      </c>
      <c r="F85" s="31" t="s">
        <v>74</v>
      </c>
      <c r="G85" s="67" t="s">
        <v>11</v>
      </c>
    </row>
    <row r="86" spans="1:7" ht="18.75" customHeight="1" x14ac:dyDescent="0.2">
      <c r="A86" s="3">
        <f>A85</f>
        <v>17</v>
      </c>
      <c r="B86" s="38">
        <f>B85</f>
        <v>42692</v>
      </c>
      <c r="C86" s="18">
        <f>C81</f>
        <v>0.80555555555555547</v>
      </c>
      <c r="D86" s="18">
        <f>D81</f>
        <v>0.83680555555555547</v>
      </c>
      <c r="E86" s="15">
        <f>E85</f>
        <v>45</v>
      </c>
      <c r="F86" s="31" t="s">
        <v>74</v>
      </c>
      <c r="G86" s="67" t="s">
        <v>11</v>
      </c>
    </row>
    <row r="87" spans="1:7" ht="18.75" customHeight="1" x14ac:dyDescent="0.2">
      <c r="A87" s="3">
        <f>A86</f>
        <v>17</v>
      </c>
      <c r="B87" s="38">
        <f>B86</f>
        <v>42692</v>
      </c>
      <c r="C87" s="18">
        <v>0.84027777777777779</v>
      </c>
      <c r="D87" s="18">
        <v>0.87152777777777779</v>
      </c>
      <c r="E87" s="15">
        <v>45</v>
      </c>
      <c r="F87" s="31" t="s">
        <v>74</v>
      </c>
      <c r="G87" s="67" t="s">
        <v>11</v>
      </c>
    </row>
    <row r="88" spans="1:7" ht="18.75" customHeight="1" x14ac:dyDescent="0.2">
      <c r="A88" s="3">
        <f>A87</f>
        <v>17</v>
      </c>
      <c r="B88" s="38">
        <f>B85</f>
        <v>42692</v>
      </c>
      <c r="C88" s="18">
        <v>0.875</v>
      </c>
      <c r="D88" s="18">
        <v>0.90625</v>
      </c>
      <c r="E88" s="15">
        <v>45</v>
      </c>
      <c r="F88" s="31" t="s">
        <v>74</v>
      </c>
      <c r="G88" s="67"/>
    </row>
    <row r="89" spans="1:7" ht="15.75" customHeight="1" x14ac:dyDescent="0.2">
      <c r="A89" s="37"/>
      <c r="B89" s="38"/>
      <c r="C89" s="42"/>
      <c r="D89" s="42"/>
      <c r="E89" s="25"/>
      <c r="F89" s="52"/>
      <c r="G89" s="34"/>
    </row>
    <row r="90" spans="1:7" s="2" customFormat="1" ht="23.25" customHeight="1" x14ac:dyDescent="0.2">
      <c r="A90" s="3">
        <f>A88+1</f>
        <v>18</v>
      </c>
      <c r="B90" s="38">
        <f>B86+3</f>
        <v>42695</v>
      </c>
      <c r="C90" s="18">
        <v>0.77083333333333337</v>
      </c>
      <c r="D90" s="18">
        <f>D85</f>
        <v>0.80208333333333337</v>
      </c>
      <c r="E90" s="15">
        <f>E86</f>
        <v>45</v>
      </c>
      <c r="F90" s="31" t="s">
        <v>74</v>
      </c>
      <c r="G90" s="67" t="s">
        <v>11</v>
      </c>
    </row>
    <row r="91" spans="1:7" s="2" customFormat="1" ht="23.25" customHeight="1" x14ac:dyDescent="0.2">
      <c r="A91" s="3">
        <f>A90</f>
        <v>18</v>
      </c>
      <c r="B91" s="38">
        <f>B90</f>
        <v>42695</v>
      </c>
      <c r="C91" s="18">
        <f>C86</f>
        <v>0.80555555555555547</v>
      </c>
      <c r="D91" s="18">
        <f>D86</f>
        <v>0.83680555555555547</v>
      </c>
      <c r="E91" s="15">
        <f>E90</f>
        <v>45</v>
      </c>
      <c r="F91" s="31" t="s">
        <v>74</v>
      </c>
      <c r="G91" s="67" t="s">
        <v>11</v>
      </c>
    </row>
    <row r="92" spans="1:7" s="2" customFormat="1" ht="24" customHeight="1" x14ac:dyDescent="0.2">
      <c r="A92" s="3">
        <f>A91</f>
        <v>18</v>
      </c>
      <c r="B92" s="38">
        <f>B91</f>
        <v>42695</v>
      </c>
      <c r="C92" s="18">
        <v>0.84027777777777779</v>
      </c>
      <c r="D92" s="18">
        <v>0.87152777777777779</v>
      </c>
      <c r="E92" s="15">
        <v>45</v>
      </c>
      <c r="F92" s="31" t="s">
        <v>74</v>
      </c>
      <c r="G92" s="67" t="s">
        <v>11</v>
      </c>
    </row>
    <row r="93" spans="1:7" s="2" customFormat="1" ht="24" customHeight="1" x14ac:dyDescent="0.2">
      <c r="A93" s="3">
        <f>A92</f>
        <v>18</v>
      </c>
      <c r="B93" s="38">
        <f>B90</f>
        <v>42695</v>
      </c>
      <c r="C93" s="18">
        <v>0.875</v>
      </c>
      <c r="D93" s="18">
        <v>0.90625</v>
      </c>
      <c r="E93" s="15">
        <v>45</v>
      </c>
      <c r="F93" s="31" t="s">
        <v>74</v>
      </c>
      <c r="G93" s="67" t="s">
        <v>11</v>
      </c>
    </row>
    <row r="94" spans="1:7" s="10" customFormat="1" ht="15.75" customHeight="1" x14ac:dyDescent="0.2">
      <c r="A94" s="37"/>
      <c r="B94" s="39"/>
      <c r="C94" s="25"/>
      <c r="D94" s="25"/>
      <c r="E94" s="25"/>
    </row>
    <row r="95" spans="1:7" ht="35.25" customHeight="1" x14ac:dyDescent="0.2">
      <c r="A95" s="32">
        <v>19</v>
      </c>
      <c r="B95" s="40">
        <f>B90+4</f>
        <v>42699</v>
      </c>
      <c r="C95" s="18">
        <v>0.77083333333333337</v>
      </c>
      <c r="D95" s="18">
        <f>D90</f>
        <v>0.80208333333333337</v>
      </c>
      <c r="E95" s="15">
        <f>E90</f>
        <v>45</v>
      </c>
      <c r="F95" s="31" t="s">
        <v>74</v>
      </c>
      <c r="G95" s="67" t="s">
        <v>11</v>
      </c>
    </row>
    <row r="96" spans="1:7" ht="33" customHeight="1" x14ac:dyDescent="0.2">
      <c r="A96" s="32">
        <v>19</v>
      </c>
      <c r="B96" s="40">
        <f>B95</f>
        <v>42699</v>
      </c>
      <c r="C96" s="18">
        <f>C91</f>
        <v>0.80555555555555547</v>
      </c>
      <c r="D96" s="18">
        <f>D91</f>
        <v>0.83680555555555547</v>
      </c>
      <c r="E96" s="15">
        <v>45</v>
      </c>
      <c r="F96" s="31" t="s">
        <v>74</v>
      </c>
      <c r="G96" s="67" t="s">
        <v>11</v>
      </c>
    </row>
    <row r="97" spans="1:7" ht="21" customHeight="1" x14ac:dyDescent="0.2">
      <c r="A97" s="32">
        <v>19</v>
      </c>
      <c r="B97" s="40">
        <f>B95</f>
        <v>42699</v>
      </c>
      <c r="C97" s="18">
        <v>0.84027777777777779</v>
      </c>
      <c r="D97" s="18">
        <v>0.87152777777777779</v>
      </c>
      <c r="E97" s="15">
        <f>E95</f>
        <v>45</v>
      </c>
      <c r="F97" s="31" t="s">
        <v>74</v>
      </c>
      <c r="G97" s="67" t="s">
        <v>11</v>
      </c>
    </row>
    <row r="98" spans="1:7" ht="23.25" customHeight="1" x14ac:dyDescent="0.2">
      <c r="A98" s="32">
        <v>19</v>
      </c>
      <c r="B98" s="40">
        <f>B95</f>
        <v>42699</v>
      </c>
      <c r="C98" s="18">
        <v>0.875</v>
      </c>
      <c r="D98" s="18">
        <v>0.90625</v>
      </c>
      <c r="E98" s="15">
        <f>E97</f>
        <v>45</v>
      </c>
      <c r="F98" s="31" t="s">
        <v>74</v>
      </c>
      <c r="G98" s="67" t="s">
        <v>11</v>
      </c>
    </row>
    <row r="99" spans="1:7" ht="15.75" customHeight="1" x14ac:dyDescent="0.2">
      <c r="A99" s="37"/>
      <c r="B99" s="39"/>
      <c r="C99" s="45"/>
      <c r="D99" s="45"/>
      <c r="E99" s="16"/>
      <c r="F99" s="50"/>
      <c r="G99" s="73"/>
    </row>
    <row r="100" spans="1:7" ht="24.75" customHeight="1" x14ac:dyDescent="0.2">
      <c r="A100" s="6">
        <v>20</v>
      </c>
      <c r="B100" s="43">
        <f>B95+3</f>
        <v>42702</v>
      </c>
      <c r="C100" s="18">
        <f t="shared" ref="C100:D103" si="14">C95</f>
        <v>0.77083333333333337</v>
      </c>
      <c r="D100" s="18">
        <f t="shared" si="14"/>
        <v>0.80208333333333337</v>
      </c>
      <c r="E100" s="15">
        <f>E96</f>
        <v>45</v>
      </c>
      <c r="F100" s="74" t="s">
        <v>69</v>
      </c>
      <c r="G100" s="67" t="s">
        <v>9</v>
      </c>
    </row>
    <row r="101" spans="1:7" ht="19.5" customHeight="1" x14ac:dyDescent="0.2">
      <c r="A101" s="6">
        <v>20</v>
      </c>
      <c r="B101" s="43">
        <f>B100</f>
        <v>42702</v>
      </c>
      <c r="C101" s="18">
        <f t="shared" si="14"/>
        <v>0.80555555555555547</v>
      </c>
      <c r="D101" s="18">
        <f t="shared" si="14"/>
        <v>0.83680555555555547</v>
      </c>
      <c r="E101" s="15">
        <f>E100</f>
        <v>45</v>
      </c>
      <c r="F101" s="74" t="s">
        <v>68</v>
      </c>
      <c r="G101" s="67" t="s">
        <v>9</v>
      </c>
    </row>
    <row r="102" spans="1:7" ht="36.75" customHeight="1" x14ac:dyDescent="0.2">
      <c r="A102" s="6">
        <v>20</v>
      </c>
      <c r="B102" s="43">
        <f>B101</f>
        <v>42702</v>
      </c>
      <c r="C102" s="18">
        <f t="shared" si="14"/>
        <v>0.84027777777777779</v>
      </c>
      <c r="D102" s="18">
        <f t="shared" si="14"/>
        <v>0.87152777777777779</v>
      </c>
      <c r="E102" s="15">
        <v>45</v>
      </c>
      <c r="F102" s="74" t="s">
        <v>64</v>
      </c>
      <c r="G102" s="67" t="s">
        <v>9</v>
      </c>
    </row>
    <row r="103" spans="1:7" ht="36.75" customHeight="1" x14ac:dyDescent="0.2">
      <c r="A103" s="6">
        <v>20</v>
      </c>
      <c r="B103" s="43">
        <f>B102</f>
        <v>42702</v>
      </c>
      <c r="C103" s="18">
        <f t="shared" si="14"/>
        <v>0.875</v>
      </c>
      <c r="D103" s="18">
        <f t="shared" si="14"/>
        <v>0.90625</v>
      </c>
      <c r="E103" s="15">
        <f>E100</f>
        <v>45</v>
      </c>
      <c r="F103" s="74" t="s">
        <v>64</v>
      </c>
      <c r="G103" s="67" t="s">
        <v>9</v>
      </c>
    </row>
    <row r="104" spans="1:7" ht="19.5" customHeight="1" x14ac:dyDescent="0.2">
      <c r="A104" s="13"/>
      <c r="B104" s="48"/>
      <c r="C104" s="45"/>
      <c r="D104" s="45"/>
      <c r="E104" s="16"/>
      <c r="F104" s="31"/>
      <c r="G104" s="36"/>
    </row>
    <row r="105" spans="1:7" s="2" customFormat="1" ht="19.5" customHeight="1" x14ac:dyDescent="0.2">
      <c r="A105" s="3">
        <f>A96+2</f>
        <v>21</v>
      </c>
      <c r="B105" s="43">
        <f>B100+2</f>
        <v>42704</v>
      </c>
      <c r="C105" s="18">
        <f t="shared" ref="C105:D105" si="15">C95</f>
        <v>0.77083333333333337</v>
      </c>
      <c r="D105" s="18">
        <f t="shared" si="15"/>
        <v>0.80208333333333337</v>
      </c>
      <c r="E105" s="15">
        <v>45</v>
      </c>
      <c r="F105" s="74" t="s">
        <v>66</v>
      </c>
      <c r="G105" s="67" t="s">
        <v>9</v>
      </c>
    </row>
    <row r="106" spans="1:7" s="2" customFormat="1" ht="19.5" customHeight="1" x14ac:dyDescent="0.2">
      <c r="A106" s="3">
        <f t="shared" ref="A106:A108" si="16">A105</f>
        <v>21</v>
      </c>
      <c r="B106" s="43">
        <f>B105</f>
        <v>42704</v>
      </c>
      <c r="C106" s="18">
        <f t="shared" ref="C106:D106" si="17">C96</f>
        <v>0.80555555555555547</v>
      </c>
      <c r="D106" s="18">
        <f t="shared" si="17"/>
        <v>0.83680555555555547</v>
      </c>
      <c r="E106" s="15">
        <f t="shared" ref="E106:E107" si="18">E105</f>
        <v>45</v>
      </c>
      <c r="F106" s="74" t="s">
        <v>67</v>
      </c>
      <c r="G106" s="67" t="s">
        <v>9</v>
      </c>
    </row>
    <row r="107" spans="1:7" s="2" customFormat="1" ht="19.5" customHeight="1" x14ac:dyDescent="0.2">
      <c r="A107" s="3">
        <f t="shared" si="16"/>
        <v>21</v>
      </c>
      <c r="B107" s="43">
        <f>B105</f>
        <v>42704</v>
      </c>
      <c r="C107" s="18">
        <f t="shared" ref="C107:D108" si="19">C97</f>
        <v>0.84027777777777779</v>
      </c>
      <c r="D107" s="18">
        <f t="shared" si="19"/>
        <v>0.87152777777777779</v>
      </c>
      <c r="E107" s="15">
        <f t="shared" si="18"/>
        <v>45</v>
      </c>
      <c r="F107" s="74" t="s">
        <v>65</v>
      </c>
      <c r="G107" s="67" t="s">
        <v>9</v>
      </c>
    </row>
    <row r="108" spans="1:7" s="2" customFormat="1" ht="19.5" customHeight="1" x14ac:dyDescent="0.2">
      <c r="A108" s="3">
        <f t="shared" si="16"/>
        <v>21</v>
      </c>
      <c r="B108" s="43">
        <f>B105</f>
        <v>42704</v>
      </c>
      <c r="C108" s="18">
        <f t="shared" si="19"/>
        <v>0.875</v>
      </c>
      <c r="D108" s="18">
        <f t="shared" si="19"/>
        <v>0.90625</v>
      </c>
      <c r="E108" s="15">
        <v>45</v>
      </c>
      <c r="F108" s="74" t="s">
        <v>65</v>
      </c>
      <c r="G108" s="67" t="s">
        <v>9</v>
      </c>
    </row>
    <row r="109" spans="1:7" s="2" customFormat="1" ht="15.75" customHeight="1" x14ac:dyDescent="0.2">
      <c r="A109" s="9"/>
      <c r="B109" s="48"/>
      <c r="C109" s="10"/>
      <c r="D109" s="10"/>
      <c r="E109" s="10"/>
      <c r="F109" s="31"/>
      <c r="G109" s="36"/>
    </row>
    <row r="110" spans="1:7" s="2" customFormat="1" ht="20.25" customHeight="1" x14ac:dyDescent="0.2">
      <c r="A110" s="3">
        <f>A101+2</f>
        <v>22</v>
      </c>
      <c r="B110" s="43">
        <f>B105+2</f>
        <v>42706</v>
      </c>
      <c r="C110" s="18">
        <f t="shared" ref="C110:D110" si="20">C100</f>
        <v>0.77083333333333337</v>
      </c>
      <c r="D110" s="18">
        <f t="shared" si="20"/>
        <v>0.80208333333333337</v>
      </c>
      <c r="E110" s="15">
        <v>45</v>
      </c>
      <c r="F110" s="74" t="s">
        <v>65</v>
      </c>
      <c r="G110" s="67" t="s">
        <v>9</v>
      </c>
    </row>
    <row r="111" spans="1:7" s="2" customFormat="1" ht="20.25" customHeight="1" x14ac:dyDescent="0.2">
      <c r="A111" s="3">
        <f t="shared" ref="A111:A113" si="21">A110</f>
        <v>22</v>
      </c>
      <c r="B111" s="43">
        <f>B110</f>
        <v>42706</v>
      </c>
      <c r="C111" s="18">
        <f t="shared" ref="C111:D111" si="22">C101</f>
        <v>0.80555555555555547</v>
      </c>
      <c r="D111" s="18">
        <f t="shared" si="22"/>
        <v>0.83680555555555547</v>
      </c>
      <c r="E111" s="15">
        <f t="shared" ref="E111:E113" si="23">E110</f>
        <v>45</v>
      </c>
      <c r="F111" s="74" t="s">
        <v>65</v>
      </c>
      <c r="G111" s="67" t="s">
        <v>9</v>
      </c>
    </row>
    <row r="112" spans="1:7" s="2" customFormat="1" ht="20.25" customHeight="1" x14ac:dyDescent="0.2">
      <c r="A112" s="3">
        <f t="shared" si="21"/>
        <v>22</v>
      </c>
      <c r="B112" s="43">
        <f>B111</f>
        <v>42706</v>
      </c>
      <c r="C112" s="18">
        <f t="shared" ref="C112:D112" si="24">C102</f>
        <v>0.84027777777777779</v>
      </c>
      <c r="D112" s="18">
        <f t="shared" si="24"/>
        <v>0.87152777777777779</v>
      </c>
      <c r="E112" s="15">
        <f t="shared" si="23"/>
        <v>45</v>
      </c>
      <c r="F112" s="74" t="s">
        <v>70</v>
      </c>
      <c r="G112" s="67" t="s">
        <v>9</v>
      </c>
    </row>
    <row r="113" spans="1:7" s="2" customFormat="1" ht="20.25" customHeight="1" x14ac:dyDescent="0.2">
      <c r="A113" s="3">
        <f t="shared" si="21"/>
        <v>22</v>
      </c>
      <c r="B113" s="43">
        <f>B112</f>
        <v>42706</v>
      </c>
      <c r="C113" s="18">
        <f t="shared" ref="C113:D113" si="25">C103</f>
        <v>0.875</v>
      </c>
      <c r="D113" s="18">
        <f t="shared" si="25"/>
        <v>0.90625</v>
      </c>
      <c r="E113" s="15">
        <f t="shared" si="23"/>
        <v>45</v>
      </c>
      <c r="F113" s="74" t="s">
        <v>70</v>
      </c>
      <c r="G113" s="67" t="s">
        <v>9</v>
      </c>
    </row>
    <row r="114" spans="1:7" ht="15.75" customHeight="1" x14ac:dyDescent="0.2">
      <c r="A114" s="37"/>
      <c r="B114" s="39"/>
      <c r="C114" s="45"/>
      <c r="D114" s="45"/>
      <c r="E114" s="16"/>
      <c r="F114" s="31"/>
      <c r="G114" s="36"/>
    </row>
    <row r="115" spans="1:7" ht="15.75" customHeight="1" x14ac:dyDescent="0.2">
      <c r="A115" s="53">
        <v>23</v>
      </c>
      <c r="B115" s="40">
        <f>B110+3</f>
        <v>42709</v>
      </c>
      <c r="C115" s="18">
        <f t="shared" ref="C115:D115" si="26">C105</f>
        <v>0.77083333333333337</v>
      </c>
      <c r="D115" s="18">
        <f t="shared" si="26"/>
        <v>0.80208333333333337</v>
      </c>
      <c r="E115" s="15">
        <v>45</v>
      </c>
      <c r="F115" s="74" t="s">
        <v>71</v>
      </c>
      <c r="G115" s="67" t="s">
        <v>9</v>
      </c>
    </row>
    <row r="116" spans="1:7" ht="15.75" customHeight="1" x14ac:dyDescent="0.2">
      <c r="A116" s="53">
        <v>23</v>
      </c>
      <c r="B116" s="40">
        <f>B115</f>
        <v>42709</v>
      </c>
      <c r="C116" s="18">
        <f t="shared" ref="C116:D116" si="27">C106</f>
        <v>0.80555555555555547</v>
      </c>
      <c r="D116" s="18">
        <f t="shared" si="27"/>
        <v>0.83680555555555547</v>
      </c>
      <c r="E116" s="15">
        <f t="shared" ref="E116:E118" si="28">E115</f>
        <v>45</v>
      </c>
      <c r="F116" s="74" t="s">
        <v>71</v>
      </c>
      <c r="G116" s="67" t="s">
        <v>9</v>
      </c>
    </row>
    <row r="117" spans="1:7" ht="15.75" customHeight="1" x14ac:dyDescent="0.2">
      <c r="A117" s="53">
        <v>23</v>
      </c>
      <c r="B117" s="40">
        <f>B116</f>
        <v>42709</v>
      </c>
      <c r="C117" s="18">
        <f t="shared" ref="C117:D117" si="29">C107</f>
        <v>0.84027777777777779</v>
      </c>
      <c r="D117" s="18">
        <f t="shared" si="29"/>
        <v>0.87152777777777779</v>
      </c>
      <c r="E117" s="15">
        <f t="shared" si="28"/>
        <v>45</v>
      </c>
      <c r="F117" s="74" t="s">
        <v>72</v>
      </c>
      <c r="G117" s="67" t="s">
        <v>9</v>
      </c>
    </row>
    <row r="118" spans="1:7" ht="15.75" customHeight="1" x14ac:dyDescent="0.2">
      <c r="A118" s="53">
        <v>23</v>
      </c>
      <c r="B118" s="40">
        <f>B117</f>
        <v>42709</v>
      </c>
      <c r="C118" s="18">
        <f t="shared" ref="C118:D118" si="30">C108</f>
        <v>0.875</v>
      </c>
      <c r="D118" s="18">
        <f t="shared" si="30"/>
        <v>0.90625</v>
      </c>
      <c r="E118" s="15">
        <f t="shared" si="28"/>
        <v>45</v>
      </c>
      <c r="F118" s="74" t="s">
        <v>73</v>
      </c>
      <c r="G118" s="67" t="s">
        <v>9</v>
      </c>
    </row>
    <row r="119" spans="1:7" ht="15.75" customHeight="1" x14ac:dyDescent="0.2">
      <c r="A119" s="37"/>
      <c r="B119" s="39"/>
      <c r="C119" s="45"/>
      <c r="D119" s="45"/>
      <c r="E119" s="16"/>
      <c r="F119" s="49"/>
      <c r="G119" s="47"/>
    </row>
    <row r="120" spans="1:7" ht="15.75" customHeight="1" x14ac:dyDescent="0.2">
      <c r="A120" s="53">
        <v>24</v>
      </c>
      <c r="B120" s="40">
        <f>B115+2</f>
        <v>42711</v>
      </c>
      <c r="C120" s="18">
        <f t="shared" ref="C120:D120" si="31">C110</f>
        <v>0.77083333333333337</v>
      </c>
      <c r="D120" s="18">
        <f t="shared" si="31"/>
        <v>0.80208333333333337</v>
      </c>
      <c r="E120" s="15">
        <v>45</v>
      </c>
      <c r="F120" s="74" t="s">
        <v>73</v>
      </c>
      <c r="G120" s="67" t="s">
        <v>9</v>
      </c>
    </row>
    <row r="121" spans="1:7" ht="15.75" customHeight="1" x14ac:dyDescent="0.2">
      <c r="A121" s="53">
        <v>24</v>
      </c>
      <c r="B121" s="40">
        <f>B120</f>
        <v>42711</v>
      </c>
      <c r="C121" s="18">
        <f t="shared" ref="C121:D121" si="32">C111</f>
        <v>0.80555555555555547</v>
      </c>
      <c r="D121" s="18">
        <f t="shared" si="32"/>
        <v>0.83680555555555547</v>
      </c>
      <c r="E121" s="15">
        <f t="shared" ref="E121:E123" si="33">E120</f>
        <v>45</v>
      </c>
      <c r="F121" s="74" t="s">
        <v>73</v>
      </c>
      <c r="G121" s="67" t="s">
        <v>9</v>
      </c>
    </row>
    <row r="122" spans="1:7" ht="15.75" customHeight="1" x14ac:dyDescent="0.2">
      <c r="A122" s="53">
        <v>24</v>
      </c>
      <c r="B122" s="40">
        <f>B121</f>
        <v>42711</v>
      </c>
      <c r="C122" s="18">
        <f t="shared" ref="C122:D122" si="34">C112</f>
        <v>0.84027777777777779</v>
      </c>
      <c r="D122" s="18">
        <f t="shared" si="34"/>
        <v>0.87152777777777779</v>
      </c>
      <c r="E122" s="15">
        <f t="shared" si="33"/>
        <v>45</v>
      </c>
      <c r="F122" s="74" t="s">
        <v>73</v>
      </c>
      <c r="G122" s="67" t="s">
        <v>9</v>
      </c>
    </row>
    <row r="123" spans="1:7" ht="15.75" customHeight="1" x14ac:dyDescent="0.2">
      <c r="A123" s="53">
        <v>24</v>
      </c>
      <c r="B123" s="40">
        <f>B122</f>
        <v>42711</v>
      </c>
      <c r="C123" s="18">
        <f t="shared" ref="C123:D123" si="35">C113</f>
        <v>0.875</v>
      </c>
      <c r="D123" s="18">
        <f t="shared" si="35"/>
        <v>0.90625</v>
      </c>
      <c r="E123" s="15">
        <f t="shared" si="33"/>
        <v>45</v>
      </c>
      <c r="F123" s="74" t="s">
        <v>73</v>
      </c>
      <c r="G123" s="67" t="s">
        <v>9</v>
      </c>
    </row>
    <row r="124" spans="1:7" ht="15.75" customHeight="1" x14ac:dyDescent="0.2">
      <c r="A124" s="37"/>
      <c r="B124" s="39"/>
      <c r="C124" s="45"/>
      <c r="D124" s="45"/>
      <c r="E124" s="16"/>
      <c r="F124" s="46"/>
      <c r="G124" s="47"/>
    </row>
    <row r="125" spans="1:7" ht="21.75" customHeight="1" x14ac:dyDescent="0.2">
      <c r="A125" s="23">
        <v>25</v>
      </c>
      <c r="B125" s="29">
        <f>B120+10</f>
        <v>42721</v>
      </c>
      <c r="C125" s="24"/>
      <c r="D125" s="24"/>
      <c r="E125" s="24"/>
      <c r="F125" s="30" t="s">
        <v>53</v>
      </c>
      <c r="G125" s="67"/>
    </row>
    <row r="127" spans="1:7" x14ac:dyDescent="0.2">
      <c r="A127" s="1"/>
      <c r="B127" s="1"/>
      <c r="C127" s="1"/>
      <c r="D127" s="1"/>
      <c r="E127" s="1"/>
      <c r="F127" s="1"/>
      <c r="G127" s="1"/>
    </row>
  </sheetData>
  <mergeCells count="9">
    <mergeCell ref="F5:G5"/>
    <mergeCell ref="A1:G1"/>
    <mergeCell ref="F2:G2"/>
    <mergeCell ref="A3:A4"/>
    <mergeCell ref="B3:B4"/>
    <mergeCell ref="C3:D3"/>
    <mergeCell ref="E3:E4"/>
    <mergeCell ref="F3:F4"/>
    <mergeCell ref="G3:G4"/>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A112" workbookViewId="0">
      <selection activeCell="I7" sqref="I7"/>
    </sheetView>
  </sheetViews>
  <sheetFormatPr defaultRowHeight="12" x14ac:dyDescent="0.2"/>
  <cols>
    <col min="1" max="1" width="3.625" style="17" customWidth="1"/>
    <col min="2" max="2" width="9.5" style="8" customWidth="1"/>
    <col min="3" max="3" width="6.5" style="8" customWidth="1"/>
    <col min="4" max="4" width="7.875" style="8" customWidth="1"/>
    <col min="5" max="5" width="7.75" style="8" customWidth="1"/>
    <col min="6" max="6" width="52.125" style="8" customWidth="1"/>
    <col min="7" max="7" width="12.25" style="35" customWidth="1"/>
    <col min="8" max="16384" width="9" style="1"/>
  </cols>
  <sheetData>
    <row r="1" spans="1:7" ht="42" customHeight="1" x14ac:dyDescent="0.2">
      <c r="A1" s="63" t="s">
        <v>75</v>
      </c>
      <c r="B1" s="64"/>
      <c r="C1" s="64"/>
      <c r="D1" s="64"/>
      <c r="E1" s="64"/>
      <c r="F1" s="64"/>
      <c r="G1" s="65"/>
    </row>
    <row r="2" spans="1:7" ht="30.75" customHeight="1" x14ac:dyDescent="0.2">
      <c r="A2" s="56" t="s">
        <v>76</v>
      </c>
      <c r="B2" s="57"/>
      <c r="C2" s="57"/>
      <c r="D2" s="57"/>
      <c r="E2" s="57"/>
      <c r="F2" s="57"/>
      <c r="G2" s="58"/>
    </row>
    <row r="3" spans="1:7" x14ac:dyDescent="0.2">
      <c r="A3" s="11"/>
      <c r="B3" s="12"/>
      <c r="C3" s="12"/>
      <c r="D3" s="12"/>
      <c r="E3" s="12"/>
      <c r="F3" s="59"/>
      <c r="G3" s="60"/>
    </row>
    <row r="4" spans="1:7" x14ac:dyDescent="0.2">
      <c r="A4" s="61" t="s">
        <v>0</v>
      </c>
      <c r="B4" s="61" t="s">
        <v>1</v>
      </c>
      <c r="C4" s="61" t="s">
        <v>2</v>
      </c>
      <c r="D4" s="61"/>
      <c r="E4" s="62" t="s">
        <v>4</v>
      </c>
      <c r="F4" s="61" t="s">
        <v>3</v>
      </c>
      <c r="G4" s="62" t="s">
        <v>5</v>
      </c>
    </row>
    <row r="5" spans="1:7" ht="24" x14ac:dyDescent="0.2">
      <c r="A5" s="61"/>
      <c r="B5" s="61"/>
      <c r="C5" s="22" t="s">
        <v>6</v>
      </c>
      <c r="D5" s="22" t="s">
        <v>7</v>
      </c>
      <c r="E5" s="62"/>
      <c r="F5" s="61"/>
      <c r="G5" s="62"/>
    </row>
    <row r="6" spans="1:7" x14ac:dyDescent="0.2">
      <c r="A6" s="6">
        <v>1</v>
      </c>
      <c r="B6" s="26">
        <v>42653</v>
      </c>
      <c r="C6" s="18">
        <v>0.41666666666666669</v>
      </c>
      <c r="D6" s="18">
        <v>0.44791666666666669</v>
      </c>
      <c r="E6" s="15">
        <v>45</v>
      </c>
      <c r="F6" s="54" t="s">
        <v>8</v>
      </c>
      <c r="G6" s="55"/>
    </row>
    <row r="7" spans="1:7" ht="36" x14ac:dyDescent="0.2">
      <c r="A7" s="6">
        <f>A6</f>
        <v>1</v>
      </c>
      <c r="B7" s="26">
        <f>B6</f>
        <v>42653</v>
      </c>
      <c r="C7" s="18">
        <v>0.4513888888888889</v>
      </c>
      <c r="D7" s="18">
        <v>0.4826388888888889</v>
      </c>
      <c r="E7" s="15">
        <v>45</v>
      </c>
      <c r="F7" s="66" t="s">
        <v>14</v>
      </c>
      <c r="G7" s="67" t="s">
        <v>10</v>
      </c>
    </row>
    <row r="8" spans="1:7" ht="24" x14ac:dyDescent="0.2">
      <c r="A8" s="6">
        <f t="shared" ref="A8:A9" si="0">A7</f>
        <v>1</v>
      </c>
      <c r="B8" s="26">
        <f>B7</f>
        <v>42653</v>
      </c>
      <c r="C8" s="18">
        <v>0.4861111111111111</v>
      </c>
      <c r="D8" s="18">
        <v>0.51736111111111105</v>
      </c>
      <c r="E8" s="15">
        <f>E6</f>
        <v>45</v>
      </c>
      <c r="F8" s="66" t="s">
        <v>15</v>
      </c>
      <c r="G8" s="67" t="s">
        <v>10</v>
      </c>
    </row>
    <row r="9" spans="1:7" ht="24" x14ac:dyDescent="0.2">
      <c r="A9" s="6">
        <f t="shared" si="0"/>
        <v>1</v>
      </c>
      <c r="B9" s="26">
        <f>B8</f>
        <v>42653</v>
      </c>
      <c r="C9" s="18">
        <v>0.52083333333333337</v>
      </c>
      <c r="D9" s="18">
        <v>0.55208333333333337</v>
      </c>
      <c r="E9" s="15">
        <f>E8</f>
        <v>45</v>
      </c>
      <c r="F9" s="66" t="s">
        <v>16</v>
      </c>
      <c r="G9" s="67" t="s">
        <v>10</v>
      </c>
    </row>
    <row r="10" spans="1:7" x14ac:dyDescent="0.2">
      <c r="A10" s="13"/>
      <c r="B10" s="27"/>
      <c r="C10" s="51"/>
      <c r="D10" s="51"/>
      <c r="E10" s="14"/>
      <c r="F10" s="25"/>
      <c r="G10" s="36"/>
    </row>
    <row r="11" spans="1:7" ht="24" x14ac:dyDescent="0.2">
      <c r="A11" s="6">
        <v>2</v>
      </c>
      <c r="B11" s="26">
        <f>B6+2</f>
        <v>42655</v>
      </c>
      <c r="C11" s="18">
        <v>0.41666666666666669</v>
      </c>
      <c r="D11" s="18">
        <v>0.44791666666666669</v>
      </c>
      <c r="E11" s="7">
        <f>E9</f>
        <v>45</v>
      </c>
      <c r="F11" s="66" t="s">
        <v>17</v>
      </c>
      <c r="G11" s="67" t="s">
        <v>10</v>
      </c>
    </row>
    <row r="12" spans="1:7" ht="24" x14ac:dyDescent="0.2">
      <c r="A12" s="6">
        <v>2</v>
      </c>
      <c r="B12" s="26">
        <f>B11</f>
        <v>42655</v>
      </c>
      <c r="C12" s="18">
        <v>0.4513888888888889</v>
      </c>
      <c r="D12" s="18">
        <v>0.4826388888888889</v>
      </c>
      <c r="E12" s="7">
        <f>E11</f>
        <v>45</v>
      </c>
      <c r="F12" s="66" t="s">
        <v>17</v>
      </c>
      <c r="G12" s="67" t="s">
        <v>10</v>
      </c>
    </row>
    <row r="13" spans="1:7" ht="24" x14ac:dyDescent="0.2">
      <c r="A13" s="6">
        <v>2</v>
      </c>
      <c r="B13" s="26">
        <f>B11</f>
        <v>42655</v>
      </c>
      <c r="C13" s="18">
        <v>0.4861111111111111</v>
      </c>
      <c r="D13" s="18">
        <v>0.51736111111111105</v>
      </c>
      <c r="E13" s="7">
        <f t="shared" ref="E13:E14" si="1">E12</f>
        <v>45</v>
      </c>
      <c r="F13" s="66" t="s">
        <v>17</v>
      </c>
      <c r="G13" s="67" t="s">
        <v>10</v>
      </c>
    </row>
    <row r="14" spans="1:7" ht="36" x14ac:dyDescent="0.2">
      <c r="A14" s="6">
        <v>2</v>
      </c>
      <c r="B14" s="26">
        <f>B11</f>
        <v>42655</v>
      </c>
      <c r="C14" s="18">
        <v>0.52083333333333337</v>
      </c>
      <c r="D14" s="18">
        <v>0.55208333333333337</v>
      </c>
      <c r="E14" s="7">
        <f t="shared" si="1"/>
        <v>45</v>
      </c>
      <c r="F14" s="66" t="s">
        <v>18</v>
      </c>
      <c r="G14" s="67" t="s">
        <v>10</v>
      </c>
    </row>
    <row r="15" spans="1:7" x14ac:dyDescent="0.2">
      <c r="A15" s="13"/>
      <c r="B15" s="26"/>
      <c r="C15" s="51"/>
      <c r="D15" s="51"/>
      <c r="E15" s="14"/>
      <c r="F15" s="25"/>
      <c r="G15" s="34"/>
    </row>
    <row r="16" spans="1:7" x14ac:dyDescent="0.2">
      <c r="A16" s="6">
        <v>3</v>
      </c>
      <c r="B16" s="26">
        <f>B11+5</f>
        <v>42660</v>
      </c>
      <c r="C16" s="18">
        <v>0.41666666666666669</v>
      </c>
      <c r="D16" s="18">
        <v>0.44791666666666669</v>
      </c>
      <c r="E16" s="7">
        <f>E14</f>
        <v>45</v>
      </c>
      <c r="F16" s="66" t="s">
        <v>19</v>
      </c>
      <c r="G16" s="67" t="s">
        <v>10</v>
      </c>
    </row>
    <row r="17" spans="1:7" x14ac:dyDescent="0.2">
      <c r="A17" s="6">
        <v>3</v>
      </c>
      <c r="B17" s="26">
        <f>B16</f>
        <v>42660</v>
      </c>
      <c r="C17" s="18">
        <v>0.4513888888888889</v>
      </c>
      <c r="D17" s="18">
        <v>0.4826388888888889</v>
      </c>
      <c r="E17" s="7">
        <f>E16</f>
        <v>45</v>
      </c>
      <c r="F17" s="66" t="s">
        <v>19</v>
      </c>
      <c r="G17" s="67" t="s">
        <v>10</v>
      </c>
    </row>
    <row r="18" spans="1:7" s="2" customFormat="1" ht="27.75" customHeight="1" x14ac:dyDescent="0.2">
      <c r="A18" s="6">
        <v>3</v>
      </c>
      <c r="B18" s="26">
        <f>B16</f>
        <v>42660</v>
      </c>
      <c r="C18" s="18">
        <v>0.4861111111111111</v>
      </c>
      <c r="D18" s="18">
        <v>0.51736111111111105</v>
      </c>
      <c r="E18" s="7">
        <f t="shared" ref="E18" si="2">E17</f>
        <v>45</v>
      </c>
      <c r="F18" s="66" t="s">
        <v>20</v>
      </c>
      <c r="G18" s="67" t="s">
        <v>10</v>
      </c>
    </row>
    <row r="19" spans="1:7" s="2" customFormat="1" ht="27.75" customHeight="1" x14ac:dyDescent="0.2">
      <c r="A19" s="6">
        <v>3</v>
      </c>
      <c r="B19" s="26">
        <f>B16</f>
        <v>42660</v>
      </c>
      <c r="C19" s="18">
        <v>0.52083333333333337</v>
      </c>
      <c r="D19" s="18">
        <v>0.55208333333333337</v>
      </c>
      <c r="E19" s="15">
        <f>E14</f>
        <v>45</v>
      </c>
      <c r="F19" s="66" t="s">
        <v>20</v>
      </c>
      <c r="G19" s="67" t="s">
        <v>10</v>
      </c>
    </row>
    <row r="20" spans="1:7" ht="18" customHeight="1" x14ac:dyDescent="0.2">
      <c r="A20" s="13"/>
      <c r="B20" s="28"/>
      <c r="C20" s="51"/>
      <c r="D20" s="51"/>
      <c r="E20" s="14"/>
      <c r="F20" s="25"/>
      <c r="G20" s="36"/>
    </row>
    <row r="21" spans="1:7" s="2" customFormat="1" ht="43.5" customHeight="1" x14ac:dyDescent="0.2">
      <c r="A21" s="3">
        <v>4</v>
      </c>
      <c r="B21" s="43">
        <f>B16+2</f>
        <v>42662</v>
      </c>
      <c r="C21" s="18">
        <v>0.41666666666666669</v>
      </c>
      <c r="D21" s="18">
        <v>0.44791666666666669</v>
      </c>
      <c r="E21" s="15">
        <f>E17</f>
        <v>45</v>
      </c>
      <c r="F21" s="66" t="s">
        <v>21</v>
      </c>
      <c r="G21" s="67" t="s">
        <v>12</v>
      </c>
    </row>
    <row r="22" spans="1:7" s="2" customFormat="1" ht="43.5" customHeight="1" x14ac:dyDescent="0.2">
      <c r="A22" s="3">
        <v>4</v>
      </c>
      <c r="B22" s="43">
        <f>B21</f>
        <v>42662</v>
      </c>
      <c r="C22" s="18">
        <v>0.4513888888888889</v>
      </c>
      <c r="D22" s="18">
        <v>0.4826388888888889</v>
      </c>
      <c r="E22" s="15">
        <f>E21</f>
        <v>45</v>
      </c>
      <c r="F22" s="66" t="s">
        <v>21</v>
      </c>
      <c r="G22" s="67" t="s">
        <v>12</v>
      </c>
    </row>
    <row r="23" spans="1:7" s="2" customFormat="1" ht="30" customHeight="1" x14ac:dyDescent="0.2">
      <c r="A23" s="3">
        <v>4</v>
      </c>
      <c r="B23" s="43">
        <f>B21</f>
        <v>42662</v>
      </c>
      <c r="C23" s="18">
        <v>0.4861111111111111</v>
      </c>
      <c r="D23" s="18">
        <v>0.51736111111111105</v>
      </c>
      <c r="E23" s="15">
        <f>E22</f>
        <v>45</v>
      </c>
      <c r="F23" s="66" t="s">
        <v>22</v>
      </c>
      <c r="G23" s="67" t="s">
        <v>12</v>
      </c>
    </row>
    <row r="24" spans="1:7" s="2" customFormat="1" ht="60.75" customHeight="1" x14ac:dyDescent="0.2">
      <c r="A24" s="3">
        <v>4</v>
      </c>
      <c r="B24" s="43">
        <f>B21</f>
        <v>42662</v>
      </c>
      <c r="C24" s="18">
        <v>0.52083333333333337</v>
      </c>
      <c r="D24" s="18">
        <v>0.55208333333333337</v>
      </c>
      <c r="E24" s="15">
        <f>E21</f>
        <v>45</v>
      </c>
      <c r="F24" s="66" t="s">
        <v>23</v>
      </c>
      <c r="G24" s="67" t="s">
        <v>12</v>
      </c>
    </row>
    <row r="25" spans="1:7" s="2" customFormat="1" ht="15.75" customHeight="1" x14ac:dyDescent="0.2">
      <c r="A25" s="9"/>
      <c r="B25" s="44"/>
      <c r="C25" s="41"/>
      <c r="D25" s="41"/>
      <c r="E25" s="16"/>
      <c r="F25" s="25"/>
      <c r="G25" s="34"/>
    </row>
    <row r="26" spans="1:7" s="2" customFormat="1" ht="41.25" customHeight="1" x14ac:dyDescent="0.2">
      <c r="A26" s="3">
        <v>5</v>
      </c>
      <c r="B26" s="43">
        <f>B21+2</f>
        <v>42664</v>
      </c>
      <c r="C26" s="18">
        <v>0.41666666666666669</v>
      </c>
      <c r="D26" s="18">
        <v>0.44791666666666669</v>
      </c>
      <c r="E26" s="15">
        <f>E22</f>
        <v>45</v>
      </c>
      <c r="F26" s="68" t="s">
        <v>24</v>
      </c>
      <c r="G26" s="67" t="s">
        <v>12</v>
      </c>
    </row>
    <row r="27" spans="1:7" s="2" customFormat="1" ht="29.25" customHeight="1" x14ac:dyDescent="0.2">
      <c r="A27" s="3">
        <v>5</v>
      </c>
      <c r="B27" s="43">
        <f>B26</f>
        <v>42664</v>
      </c>
      <c r="C27" s="18">
        <v>0.4513888888888889</v>
      </c>
      <c r="D27" s="18">
        <v>0.4826388888888889</v>
      </c>
      <c r="E27" s="15">
        <f>E26</f>
        <v>45</v>
      </c>
      <c r="F27" s="68" t="s">
        <v>25</v>
      </c>
      <c r="G27" s="67" t="s">
        <v>12</v>
      </c>
    </row>
    <row r="28" spans="1:7" s="2" customFormat="1" ht="17.25" customHeight="1" x14ac:dyDescent="0.2">
      <c r="A28" s="3">
        <v>5</v>
      </c>
      <c r="B28" s="43">
        <f>B26</f>
        <v>42664</v>
      </c>
      <c r="C28" s="18">
        <v>0.4861111111111111</v>
      </c>
      <c r="D28" s="18">
        <v>0.51736111111111105</v>
      </c>
      <c r="E28" s="15">
        <f>E26</f>
        <v>45</v>
      </c>
      <c r="F28" s="66" t="s">
        <v>26</v>
      </c>
      <c r="G28" s="67" t="s">
        <v>12</v>
      </c>
    </row>
    <row r="29" spans="1:7" s="2" customFormat="1" ht="43.5" customHeight="1" x14ac:dyDescent="0.2">
      <c r="A29" s="3">
        <v>5</v>
      </c>
      <c r="B29" s="43">
        <f>B26</f>
        <v>42664</v>
      </c>
      <c r="C29" s="18">
        <v>0.52083333333333337</v>
      </c>
      <c r="D29" s="18">
        <v>0.55208333333333337</v>
      </c>
      <c r="E29" s="15">
        <f>E27</f>
        <v>45</v>
      </c>
      <c r="F29" s="68" t="s">
        <v>57</v>
      </c>
      <c r="G29" s="67" t="s">
        <v>12</v>
      </c>
    </row>
    <row r="30" spans="1:7" s="2" customFormat="1" ht="16.5" customHeight="1" x14ac:dyDescent="0.2">
      <c r="A30" s="9"/>
      <c r="B30" s="44"/>
      <c r="C30" s="41"/>
      <c r="D30" s="41"/>
      <c r="E30" s="16"/>
      <c r="F30" s="25"/>
      <c r="G30" s="34"/>
    </row>
    <row r="31" spans="1:7" s="2" customFormat="1" ht="51" customHeight="1" x14ac:dyDescent="0.2">
      <c r="A31" s="3">
        <v>6</v>
      </c>
      <c r="B31" s="38">
        <f>B26+3</f>
        <v>42667</v>
      </c>
      <c r="C31" s="18">
        <v>0.41666666666666669</v>
      </c>
      <c r="D31" s="18">
        <v>0.44791666666666669</v>
      </c>
      <c r="E31" s="15">
        <f>E27</f>
        <v>45</v>
      </c>
      <c r="F31" s="69" t="s">
        <v>58</v>
      </c>
      <c r="G31" s="67" t="s">
        <v>12</v>
      </c>
    </row>
    <row r="32" spans="1:7" s="2" customFormat="1" ht="60.75" customHeight="1" x14ac:dyDescent="0.2">
      <c r="A32" s="3">
        <v>6</v>
      </c>
      <c r="B32" s="38">
        <f>B31</f>
        <v>42667</v>
      </c>
      <c r="C32" s="18">
        <v>0.4513888888888889</v>
      </c>
      <c r="D32" s="18">
        <v>0.4826388888888889</v>
      </c>
      <c r="E32" s="15">
        <f>E31</f>
        <v>45</v>
      </c>
      <c r="F32" s="66" t="s">
        <v>27</v>
      </c>
      <c r="G32" s="67" t="s">
        <v>12</v>
      </c>
    </row>
    <row r="33" spans="1:7" s="2" customFormat="1" ht="53.25" customHeight="1" x14ac:dyDescent="0.2">
      <c r="A33" s="3">
        <v>6</v>
      </c>
      <c r="B33" s="38">
        <f>B32</f>
        <v>42667</v>
      </c>
      <c r="C33" s="18">
        <v>0.4861111111111111</v>
      </c>
      <c r="D33" s="18">
        <v>0.51736111111111105</v>
      </c>
      <c r="E33" s="15">
        <v>45</v>
      </c>
      <c r="F33" s="66" t="s">
        <v>59</v>
      </c>
      <c r="G33" s="67" t="s">
        <v>12</v>
      </c>
    </row>
    <row r="34" spans="1:7" s="2" customFormat="1" ht="39.75" customHeight="1" x14ac:dyDescent="0.2">
      <c r="A34" s="3">
        <v>6</v>
      </c>
      <c r="B34" s="38">
        <f>B33</f>
        <v>42667</v>
      </c>
      <c r="C34" s="18">
        <v>0.52083333333333337</v>
      </c>
      <c r="D34" s="18">
        <v>0.55208333333333337</v>
      </c>
      <c r="E34" s="15">
        <f>E31</f>
        <v>45</v>
      </c>
      <c r="F34" s="66" t="s">
        <v>28</v>
      </c>
      <c r="G34" s="67" t="s">
        <v>12</v>
      </c>
    </row>
    <row r="35" spans="1:7" s="2" customFormat="1" ht="15" customHeight="1" x14ac:dyDescent="0.2">
      <c r="A35" s="9"/>
      <c r="B35" s="38"/>
      <c r="C35" s="41"/>
      <c r="D35" s="41"/>
      <c r="E35" s="16"/>
      <c r="F35" s="25"/>
      <c r="G35" s="34"/>
    </row>
    <row r="36" spans="1:7" s="2" customFormat="1" ht="29.25" customHeight="1" x14ac:dyDescent="0.2">
      <c r="A36" s="5">
        <v>7</v>
      </c>
      <c r="B36" s="38">
        <f>B31+2</f>
        <v>42669</v>
      </c>
      <c r="C36" s="18">
        <v>0.41666666666666669</v>
      </c>
      <c r="D36" s="18">
        <v>0.44791666666666669</v>
      </c>
      <c r="E36" s="21">
        <f>E32</f>
        <v>45</v>
      </c>
      <c r="F36" s="69" t="s">
        <v>29</v>
      </c>
      <c r="G36" s="67" t="s">
        <v>12</v>
      </c>
    </row>
    <row r="37" spans="1:7" s="2" customFormat="1" ht="29.25" customHeight="1" x14ac:dyDescent="0.2">
      <c r="A37" s="5">
        <v>7</v>
      </c>
      <c r="B37" s="38">
        <f>B36</f>
        <v>42669</v>
      </c>
      <c r="C37" s="18">
        <v>0.4513888888888889</v>
      </c>
      <c r="D37" s="18">
        <v>0.4826388888888889</v>
      </c>
      <c r="E37" s="15">
        <f>E36</f>
        <v>45</v>
      </c>
      <c r="F37" s="69" t="s">
        <v>30</v>
      </c>
      <c r="G37" s="67" t="s">
        <v>12</v>
      </c>
    </row>
    <row r="38" spans="1:7" s="2" customFormat="1" ht="29.25" customHeight="1" x14ac:dyDescent="0.2">
      <c r="A38" s="5">
        <v>7</v>
      </c>
      <c r="B38" s="38">
        <f t="shared" ref="B38:B39" si="3">B37</f>
        <v>42669</v>
      </c>
      <c r="C38" s="18">
        <v>0.4861111111111111</v>
      </c>
      <c r="D38" s="18">
        <v>0.51736111111111105</v>
      </c>
      <c r="E38" s="15">
        <f t="shared" ref="E38" si="4">E37</f>
        <v>45</v>
      </c>
      <c r="F38" s="69" t="s">
        <v>31</v>
      </c>
      <c r="G38" s="67" t="s">
        <v>12</v>
      </c>
    </row>
    <row r="39" spans="1:7" s="2" customFormat="1" ht="55.5" customHeight="1" x14ac:dyDescent="0.2">
      <c r="A39" s="3">
        <v>7</v>
      </c>
      <c r="B39" s="38">
        <f t="shared" si="3"/>
        <v>42669</v>
      </c>
      <c r="C39" s="18">
        <v>0.52083333333333337</v>
      </c>
      <c r="D39" s="18">
        <v>0.55208333333333337</v>
      </c>
      <c r="E39" s="15">
        <v>45</v>
      </c>
      <c r="F39" s="69" t="s">
        <v>32</v>
      </c>
      <c r="G39" s="67" t="s">
        <v>12</v>
      </c>
    </row>
    <row r="40" spans="1:7" s="2" customFormat="1" ht="15" customHeight="1" x14ac:dyDescent="0.2">
      <c r="A40" s="9"/>
      <c r="B40" s="38"/>
      <c r="C40" s="41"/>
      <c r="D40" s="41"/>
      <c r="E40" s="16"/>
      <c r="F40" s="25"/>
      <c r="G40" s="34"/>
    </row>
    <row r="41" spans="1:7" s="2" customFormat="1" ht="27.75" customHeight="1" x14ac:dyDescent="0.2">
      <c r="A41" s="3">
        <f>A39+1</f>
        <v>8</v>
      </c>
      <c r="B41" s="38">
        <f>B36+2</f>
        <v>42671</v>
      </c>
      <c r="C41" s="18">
        <v>0.41666666666666669</v>
      </c>
      <c r="D41" s="18">
        <v>0.44791666666666669</v>
      </c>
      <c r="E41" s="15">
        <f>E37</f>
        <v>45</v>
      </c>
      <c r="F41" s="69" t="s">
        <v>54</v>
      </c>
      <c r="G41" s="67" t="s">
        <v>12</v>
      </c>
    </row>
    <row r="42" spans="1:7" s="2" customFormat="1" ht="40.5" customHeight="1" x14ac:dyDescent="0.2">
      <c r="A42" s="3">
        <f t="shared" ref="A42:B44" si="5">A41</f>
        <v>8</v>
      </c>
      <c r="B42" s="38">
        <f t="shared" si="5"/>
        <v>42671</v>
      </c>
      <c r="C42" s="18">
        <v>0.4513888888888889</v>
      </c>
      <c r="D42" s="18">
        <v>0.4826388888888889</v>
      </c>
      <c r="E42" s="15">
        <f>E41</f>
        <v>45</v>
      </c>
      <c r="F42" s="69" t="s">
        <v>55</v>
      </c>
      <c r="G42" s="67" t="s">
        <v>12</v>
      </c>
    </row>
    <row r="43" spans="1:7" s="2" customFormat="1" ht="16.5" customHeight="1" x14ac:dyDescent="0.2">
      <c r="A43" s="3">
        <f t="shared" si="5"/>
        <v>8</v>
      </c>
      <c r="B43" s="38">
        <f t="shared" si="5"/>
        <v>42671</v>
      </c>
      <c r="C43" s="18">
        <v>0.4861111111111111</v>
      </c>
      <c r="D43" s="18">
        <v>0.51736111111111105</v>
      </c>
      <c r="E43" s="15">
        <f t="shared" ref="E43" si="6">E42</f>
        <v>45</v>
      </c>
      <c r="F43" s="69" t="s">
        <v>33</v>
      </c>
      <c r="G43" s="67" t="s">
        <v>12</v>
      </c>
    </row>
    <row r="44" spans="1:7" s="2" customFormat="1" ht="42" customHeight="1" x14ac:dyDescent="0.2">
      <c r="A44" s="3">
        <f t="shared" si="5"/>
        <v>8</v>
      </c>
      <c r="B44" s="38">
        <f t="shared" si="5"/>
        <v>42671</v>
      </c>
      <c r="C44" s="18">
        <v>0.52083333333333337</v>
      </c>
      <c r="D44" s="18">
        <v>0.55208333333333337</v>
      </c>
      <c r="E44" s="15">
        <v>45</v>
      </c>
      <c r="F44" s="68" t="s">
        <v>60</v>
      </c>
      <c r="G44" s="67" t="s">
        <v>12</v>
      </c>
    </row>
    <row r="45" spans="1:7" s="2" customFormat="1" ht="13.5" customHeight="1" x14ac:dyDescent="0.2">
      <c r="A45" s="9"/>
      <c r="B45" s="38"/>
      <c r="C45" s="41"/>
      <c r="D45" s="41"/>
      <c r="E45" s="16"/>
      <c r="F45" s="25"/>
      <c r="G45" s="34"/>
    </row>
    <row r="46" spans="1:7" s="2" customFormat="1" ht="27.75" customHeight="1" x14ac:dyDescent="0.2">
      <c r="A46" s="3">
        <f>A44+1</f>
        <v>9</v>
      </c>
      <c r="B46" s="38">
        <f>B41+3</f>
        <v>42674</v>
      </c>
      <c r="C46" s="18">
        <v>0.41666666666666669</v>
      </c>
      <c r="D46" s="18">
        <v>0.44791666666666669</v>
      </c>
      <c r="E46" s="15">
        <f>E42</f>
        <v>45</v>
      </c>
      <c r="F46" s="70" t="s">
        <v>34</v>
      </c>
      <c r="G46" s="67" t="s">
        <v>12</v>
      </c>
    </row>
    <row r="47" spans="1:7" s="2" customFormat="1" ht="38.25" customHeight="1" x14ac:dyDescent="0.2">
      <c r="A47" s="3">
        <f>A46</f>
        <v>9</v>
      </c>
      <c r="B47" s="38">
        <f>B46</f>
        <v>42674</v>
      </c>
      <c r="C47" s="18">
        <v>0.4513888888888889</v>
      </c>
      <c r="D47" s="18">
        <v>0.4826388888888889</v>
      </c>
      <c r="E47" s="4">
        <f>E46</f>
        <v>45</v>
      </c>
      <c r="F47" s="69" t="s">
        <v>35</v>
      </c>
      <c r="G47" s="67" t="s">
        <v>12</v>
      </c>
    </row>
    <row r="48" spans="1:7" s="2" customFormat="1" ht="27" customHeight="1" x14ac:dyDescent="0.2">
      <c r="A48" s="3">
        <v>9</v>
      </c>
      <c r="B48" s="38">
        <f>B47</f>
        <v>42674</v>
      </c>
      <c r="C48" s="18">
        <v>0.4861111111111111</v>
      </c>
      <c r="D48" s="18">
        <v>0.51736111111111105</v>
      </c>
      <c r="E48" s="4">
        <v>45</v>
      </c>
      <c r="F48" s="31" t="s">
        <v>61</v>
      </c>
      <c r="G48" s="67" t="s">
        <v>12</v>
      </c>
    </row>
    <row r="49" spans="1:7" s="2" customFormat="1" ht="19.5" customHeight="1" x14ac:dyDescent="0.2">
      <c r="A49" s="3">
        <v>9</v>
      </c>
      <c r="B49" s="38">
        <f>B47</f>
        <v>42674</v>
      </c>
      <c r="C49" s="18">
        <v>0.52083333333333337</v>
      </c>
      <c r="D49" s="18">
        <v>0.55208333333333337</v>
      </c>
      <c r="E49" s="4">
        <f>E44</f>
        <v>45</v>
      </c>
      <c r="F49" s="66" t="s">
        <v>36</v>
      </c>
      <c r="G49" s="67" t="s">
        <v>12</v>
      </c>
    </row>
    <row r="50" spans="1:7" s="2" customFormat="1" ht="15" customHeight="1" x14ac:dyDescent="0.2">
      <c r="A50" s="9"/>
      <c r="B50" s="38"/>
      <c r="C50" s="41"/>
      <c r="D50" s="41"/>
      <c r="E50" s="16"/>
      <c r="F50" s="25"/>
      <c r="G50" s="34"/>
    </row>
    <row r="51" spans="1:7" s="2" customFormat="1" ht="44.25" customHeight="1" x14ac:dyDescent="0.2">
      <c r="A51" s="3">
        <v>10</v>
      </c>
      <c r="B51" s="38">
        <f>B46+2</f>
        <v>42676</v>
      </c>
      <c r="C51" s="18">
        <v>0.41666666666666669</v>
      </c>
      <c r="D51" s="18">
        <v>0.44791666666666669</v>
      </c>
      <c r="E51" s="15">
        <f>E47</f>
        <v>45</v>
      </c>
      <c r="F51" s="66" t="s">
        <v>37</v>
      </c>
      <c r="G51" s="67" t="s">
        <v>12</v>
      </c>
    </row>
    <row r="52" spans="1:7" s="2" customFormat="1" ht="56.25" customHeight="1" x14ac:dyDescent="0.2">
      <c r="A52" s="5">
        <v>10</v>
      </c>
      <c r="B52" s="38">
        <f>B51</f>
        <v>42676</v>
      </c>
      <c r="C52" s="18">
        <v>0.4513888888888889</v>
      </c>
      <c r="D52" s="18">
        <v>0.4826388888888889</v>
      </c>
      <c r="E52" s="21">
        <f>E51</f>
        <v>45</v>
      </c>
      <c r="F52" s="66" t="s">
        <v>62</v>
      </c>
      <c r="G52" s="67" t="s">
        <v>12</v>
      </c>
    </row>
    <row r="53" spans="1:7" s="2" customFormat="1" ht="30.75" customHeight="1" x14ac:dyDescent="0.2">
      <c r="A53" s="3">
        <f>A52</f>
        <v>10</v>
      </c>
      <c r="B53" s="38">
        <f>B52</f>
        <v>42676</v>
      </c>
      <c r="C53" s="18">
        <v>0.4861111111111111</v>
      </c>
      <c r="D53" s="18">
        <v>0.51736111111111105</v>
      </c>
      <c r="E53" s="15">
        <f>E52</f>
        <v>45</v>
      </c>
      <c r="F53" s="66" t="s">
        <v>38</v>
      </c>
      <c r="G53" s="67" t="s">
        <v>12</v>
      </c>
    </row>
    <row r="54" spans="1:7" s="2" customFormat="1" ht="57.75" customHeight="1" x14ac:dyDescent="0.2">
      <c r="A54" s="3">
        <f t="shared" ref="A54:B54" si="7">A53</f>
        <v>10</v>
      </c>
      <c r="B54" s="38">
        <f t="shared" si="7"/>
        <v>42676</v>
      </c>
      <c r="C54" s="18">
        <v>0.52083333333333337</v>
      </c>
      <c r="D54" s="18">
        <v>0.55208333333333337</v>
      </c>
      <c r="E54" s="15">
        <v>45</v>
      </c>
      <c r="F54" s="66" t="s">
        <v>39</v>
      </c>
      <c r="G54" s="67" t="s">
        <v>12</v>
      </c>
    </row>
    <row r="55" spans="1:7" s="2" customFormat="1" ht="15.75" customHeight="1" x14ac:dyDescent="0.2">
      <c r="A55" s="9"/>
      <c r="B55" s="38"/>
      <c r="C55" s="41"/>
      <c r="D55" s="41"/>
      <c r="E55" s="16"/>
      <c r="F55" s="25"/>
      <c r="G55" s="34"/>
    </row>
    <row r="56" spans="1:7" s="2" customFormat="1" ht="54" customHeight="1" x14ac:dyDescent="0.2">
      <c r="A56" s="3">
        <f>A51+1</f>
        <v>11</v>
      </c>
      <c r="B56" s="38">
        <f>B51+2</f>
        <v>42678</v>
      </c>
      <c r="C56" s="18">
        <v>0.41666666666666669</v>
      </c>
      <c r="D56" s="18">
        <v>0.44791666666666669</v>
      </c>
      <c r="E56" s="15">
        <f>E52</f>
        <v>45</v>
      </c>
      <c r="F56" s="31" t="s">
        <v>40</v>
      </c>
      <c r="G56" s="67" t="s">
        <v>12</v>
      </c>
    </row>
    <row r="57" spans="1:7" s="2" customFormat="1" ht="54" customHeight="1" x14ac:dyDescent="0.2">
      <c r="A57" s="20">
        <f>A56</f>
        <v>11</v>
      </c>
      <c r="B57" s="38">
        <f>B56</f>
        <v>42678</v>
      </c>
      <c r="C57" s="18">
        <v>0.4513888888888889</v>
      </c>
      <c r="D57" s="18">
        <v>0.4826388888888889</v>
      </c>
      <c r="E57" s="19">
        <f>E56</f>
        <v>45</v>
      </c>
      <c r="F57" s="69" t="s">
        <v>41</v>
      </c>
      <c r="G57" s="67" t="s">
        <v>12</v>
      </c>
    </row>
    <row r="58" spans="1:7" s="2" customFormat="1" ht="54" customHeight="1" x14ac:dyDescent="0.2">
      <c r="A58" s="3">
        <f>A57</f>
        <v>11</v>
      </c>
      <c r="B58" s="38">
        <f>B57</f>
        <v>42678</v>
      </c>
      <c r="C58" s="18">
        <v>0.4861111111111111</v>
      </c>
      <c r="D58" s="18">
        <v>0.51736111111111105</v>
      </c>
      <c r="E58" s="15">
        <f>E57</f>
        <v>45</v>
      </c>
      <c r="F58" s="31" t="s">
        <v>56</v>
      </c>
      <c r="G58" s="67" t="s">
        <v>12</v>
      </c>
    </row>
    <row r="59" spans="1:7" s="2" customFormat="1" ht="64.5" customHeight="1" x14ac:dyDescent="0.2">
      <c r="A59" s="3">
        <f>A58</f>
        <v>11</v>
      </c>
      <c r="B59" s="38">
        <f t="shared" ref="B59" si="8">B58</f>
        <v>42678</v>
      </c>
      <c r="C59" s="18">
        <v>0.52083333333333337</v>
      </c>
      <c r="D59" s="18">
        <v>0.55208333333333337</v>
      </c>
      <c r="E59" s="15">
        <v>45</v>
      </c>
      <c r="F59" s="31" t="s">
        <v>63</v>
      </c>
      <c r="G59" s="67" t="s">
        <v>12</v>
      </c>
    </row>
    <row r="60" spans="1:7" s="2" customFormat="1" ht="15.75" customHeight="1" x14ac:dyDescent="0.2">
      <c r="A60" s="9"/>
      <c r="B60" s="38"/>
      <c r="C60" s="41"/>
      <c r="D60" s="41"/>
      <c r="E60" s="16"/>
      <c r="F60" s="25"/>
      <c r="G60" s="34"/>
    </row>
    <row r="61" spans="1:7" s="2" customFormat="1" ht="39" customHeight="1" x14ac:dyDescent="0.2">
      <c r="A61" s="5">
        <f>A56+1</f>
        <v>12</v>
      </c>
      <c r="B61" s="38">
        <f>B56+3</f>
        <v>42681</v>
      </c>
      <c r="C61" s="18">
        <v>0.41666666666666669</v>
      </c>
      <c r="D61" s="18">
        <v>0.44791666666666669</v>
      </c>
      <c r="E61" s="21">
        <f>E57</f>
        <v>45</v>
      </c>
      <c r="F61" s="69" t="s">
        <v>42</v>
      </c>
      <c r="G61" s="67" t="s">
        <v>12</v>
      </c>
    </row>
    <row r="62" spans="1:7" s="2" customFormat="1" ht="64.5" customHeight="1" x14ac:dyDescent="0.2">
      <c r="A62" s="3">
        <f>A61</f>
        <v>12</v>
      </c>
      <c r="B62" s="38">
        <f>B61</f>
        <v>42681</v>
      </c>
      <c r="C62" s="18">
        <v>0.4513888888888889</v>
      </c>
      <c r="D62" s="18">
        <v>0.4826388888888889</v>
      </c>
      <c r="E62" s="15">
        <f>E61</f>
        <v>45</v>
      </c>
      <c r="F62" s="69" t="s">
        <v>43</v>
      </c>
      <c r="G62" s="67" t="s">
        <v>12</v>
      </c>
    </row>
    <row r="63" spans="1:7" s="2" customFormat="1" ht="64.5" customHeight="1" x14ac:dyDescent="0.2">
      <c r="A63" s="3">
        <f t="shared" ref="A63:A64" si="9">A62</f>
        <v>12</v>
      </c>
      <c r="B63" s="28">
        <f>B62</f>
        <v>42681</v>
      </c>
      <c r="C63" s="18">
        <v>0.4861111111111111</v>
      </c>
      <c r="D63" s="18">
        <v>0.51736111111111105</v>
      </c>
      <c r="E63" s="15">
        <v>45</v>
      </c>
      <c r="F63" s="71" t="s">
        <v>44</v>
      </c>
      <c r="G63" s="67" t="s">
        <v>12</v>
      </c>
    </row>
    <row r="64" spans="1:7" s="2" customFormat="1" ht="62.25" customHeight="1" x14ac:dyDescent="0.2">
      <c r="A64" s="3">
        <f t="shared" si="9"/>
        <v>12</v>
      </c>
      <c r="B64" s="28">
        <f>B63</f>
        <v>42681</v>
      </c>
      <c r="C64" s="18">
        <v>0.52083333333333337</v>
      </c>
      <c r="D64" s="18">
        <v>0.55208333333333337</v>
      </c>
      <c r="E64" s="15">
        <f>E59</f>
        <v>45</v>
      </c>
      <c r="F64" s="72" t="s">
        <v>45</v>
      </c>
      <c r="G64" s="67" t="s">
        <v>12</v>
      </c>
    </row>
    <row r="65" spans="1:7" s="2" customFormat="1" ht="15.75" customHeight="1" x14ac:dyDescent="0.2">
      <c r="A65" s="9"/>
      <c r="B65" s="28"/>
      <c r="C65" s="41"/>
      <c r="D65" s="41"/>
      <c r="E65" s="16"/>
      <c r="F65" s="25"/>
      <c r="G65" s="34"/>
    </row>
    <row r="66" spans="1:7" s="2" customFormat="1" ht="26.25" customHeight="1" x14ac:dyDescent="0.2">
      <c r="A66" s="3">
        <f>A61+1</f>
        <v>13</v>
      </c>
      <c r="B66" s="28">
        <f>B62+2</f>
        <v>42683</v>
      </c>
      <c r="C66" s="18">
        <v>0.41666666666666669</v>
      </c>
      <c r="D66" s="18">
        <v>0.44791666666666669</v>
      </c>
      <c r="E66" s="15">
        <f>E62</f>
        <v>45</v>
      </c>
      <c r="F66" s="31" t="s">
        <v>46</v>
      </c>
      <c r="G66" s="67" t="s">
        <v>13</v>
      </c>
    </row>
    <row r="67" spans="1:7" s="2" customFormat="1" ht="26.25" customHeight="1" x14ac:dyDescent="0.2">
      <c r="A67" s="3">
        <f>A66</f>
        <v>13</v>
      </c>
      <c r="B67" s="28">
        <f>B66</f>
        <v>42683</v>
      </c>
      <c r="C67" s="18">
        <v>0.4513888888888889</v>
      </c>
      <c r="D67" s="18">
        <v>0.4826388888888889</v>
      </c>
      <c r="E67" s="15">
        <f>E66</f>
        <v>45</v>
      </c>
      <c r="F67" s="31" t="s">
        <v>46</v>
      </c>
      <c r="G67" s="67" t="s">
        <v>13</v>
      </c>
    </row>
    <row r="68" spans="1:7" s="2" customFormat="1" ht="26.25" customHeight="1" x14ac:dyDescent="0.2">
      <c r="A68" s="3">
        <f>A67</f>
        <v>13</v>
      </c>
      <c r="B68" s="28">
        <f t="shared" ref="B68:B69" si="10">B67</f>
        <v>42683</v>
      </c>
      <c r="C68" s="18">
        <v>0.4861111111111111</v>
      </c>
      <c r="D68" s="18">
        <v>0.51736111111111105</v>
      </c>
      <c r="E68" s="7">
        <f t="shared" ref="E68" si="11">E67</f>
        <v>45</v>
      </c>
      <c r="F68" s="31" t="s">
        <v>47</v>
      </c>
      <c r="G68" s="67" t="s">
        <v>13</v>
      </c>
    </row>
    <row r="69" spans="1:7" s="2" customFormat="1" ht="43.5" customHeight="1" x14ac:dyDescent="0.2">
      <c r="A69" s="3">
        <f>A66</f>
        <v>13</v>
      </c>
      <c r="B69" s="28">
        <f t="shared" si="10"/>
        <v>42683</v>
      </c>
      <c r="C69" s="18">
        <v>0.52083333333333337</v>
      </c>
      <c r="D69" s="18">
        <v>0.55208333333333337</v>
      </c>
      <c r="E69" s="7">
        <v>45</v>
      </c>
      <c r="F69" s="31" t="s">
        <v>48</v>
      </c>
      <c r="G69" s="67" t="s">
        <v>13</v>
      </c>
    </row>
    <row r="70" spans="1:7" s="2" customFormat="1" ht="15.75" customHeight="1" x14ac:dyDescent="0.2">
      <c r="A70" s="9"/>
      <c r="B70" s="28"/>
      <c r="C70" s="41"/>
      <c r="D70" s="41"/>
      <c r="E70" s="16"/>
      <c r="F70" s="25"/>
      <c r="G70" s="34"/>
    </row>
    <row r="71" spans="1:7" s="2" customFormat="1" ht="41.25" customHeight="1" x14ac:dyDescent="0.2">
      <c r="A71" s="3">
        <f>A66+1</f>
        <v>14</v>
      </c>
      <c r="B71" s="28">
        <f>B66+2</f>
        <v>42685</v>
      </c>
      <c r="C71" s="18">
        <v>0.41666666666666669</v>
      </c>
      <c r="D71" s="18">
        <v>0.44791666666666669</v>
      </c>
      <c r="E71" s="21">
        <f>E67</f>
        <v>45</v>
      </c>
      <c r="F71" s="31" t="s">
        <v>49</v>
      </c>
      <c r="G71" s="67" t="s">
        <v>13</v>
      </c>
    </row>
    <row r="72" spans="1:7" s="2" customFormat="1" ht="51.75" customHeight="1" x14ac:dyDescent="0.2">
      <c r="A72" s="3">
        <f>A71</f>
        <v>14</v>
      </c>
      <c r="B72" s="28">
        <f>B71</f>
        <v>42685</v>
      </c>
      <c r="C72" s="18">
        <v>0.4513888888888889</v>
      </c>
      <c r="D72" s="18">
        <v>0.4826388888888889</v>
      </c>
      <c r="E72" s="15">
        <f>E71</f>
        <v>45</v>
      </c>
      <c r="F72" s="31" t="s">
        <v>50</v>
      </c>
      <c r="G72" s="67" t="s">
        <v>13</v>
      </c>
    </row>
    <row r="73" spans="1:7" s="2" customFormat="1" ht="41.25" customHeight="1" x14ac:dyDescent="0.2">
      <c r="A73" s="3">
        <f>A71</f>
        <v>14</v>
      </c>
      <c r="B73" s="28">
        <f t="shared" ref="B73:B74" si="12">B72</f>
        <v>42685</v>
      </c>
      <c r="C73" s="18">
        <v>0.4861111111111111</v>
      </c>
      <c r="D73" s="18">
        <v>0.51736111111111105</v>
      </c>
      <c r="E73" s="7">
        <f t="shared" ref="E73" si="13">E72</f>
        <v>45</v>
      </c>
      <c r="F73" s="31" t="s">
        <v>51</v>
      </c>
      <c r="G73" s="67" t="s">
        <v>13</v>
      </c>
    </row>
    <row r="74" spans="1:7" s="2" customFormat="1" ht="41.25" customHeight="1" x14ac:dyDescent="0.2">
      <c r="A74" s="3">
        <f>A71</f>
        <v>14</v>
      </c>
      <c r="B74" s="28">
        <f t="shared" si="12"/>
        <v>42685</v>
      </c>
      <c r="C74" s="18">
        <v>0.52083333333333337</v>
      </c>
      <c r="D74" s="18">
        <v>0.55208333333333337</v>
      </c>
      <c r="E74" s="7">
        <v>45</v>
      </c>
      <c r="F74" s="31" t="s">
        <v>52</v>
      </c>
      <c r="G74" s="67" t="s">
        <v>13</v>
      </c>
    </row>
    <row r="75" spans="1:7" s="2" customFormat="1" ht="15.75" customHeight="1" x14ac:dyDescent="0.2">
      <c r="A75" s="9"/>
      <c r="B75" s="28"/>
      <c r="C75" s="41"/>
      <c r="D75" s="41"/>
      <c r="E75" s="16"/>
      <c r="F75" s="25"/>
      <c r="G75" s="34"/>
    </row>
    <row r="76" spans="1:7" s="2" customFormat="1" ht="42.75" customHeight="1" x14ac:dyDescent="0.2">
      <c r="A76" s="3">
        <f>A74+1</f>
        <v>15</v>
      </c>
      <c r="B76" s="28">
        <f>B72+3</f>
        <v>42688</v>
      </c>
      <c r="C76" s="18">
        <v>0.41666666666666669</v>
      </c>
      <c r="D76" s="18">
        <v>0.44791666666666669</v>
      </c>
      <c r="E76" s="15">
        <f>E72</f>
        <v>45</v>
      </c>
      <c r="F76" s="31" t="s">
        <v>52</v>
      </c>
      <c r="G76" s="67" t="s">
        <v>13</v>
      </c>
    </row>
    <row r="77" spans="1:7" s="2" customFormat="1" ht="42.75" customHeight="1" x14ac:dyDescent="0.2">
      <c r="A77" s="3">
        <f>A76</f>
        <v>15</v>
      </c>
      <c r="B77" s="28">
        <f>B76</f>
        <v>42688</v>
      </c>
      <c r="C77" s="18">
        <v>0.4513888888888889</v>
      </c>
      <c r="D77" s="18">
        <v>0.4826388888888889</v>
      </c>
      <c r="E77" s="15">
        <f>E76</f>
        <v>45</v>
      </c>
      <c r="F77" s="31" t="s">
        <v>51</v>
      </c>
      <c r="G77" s="67" t="s">
        <v>13</v>
      </c>
    </row>
    <row r="78" spans="1:7" s="2" customFormat="1" ht="42.75" customHeight="1" x14ac:dyDescent="0.2">
      <c r="A78" s="3">
        <f>A77</f>
        <v>15</v>
      </c>
      <c r="B78" s="28">
        <f>B77</f>
        <v>42688</v>
      </c>
      <c r="C78" s="18">
        <v>0.4861111111111111</v>
      </c>
      <c r="D78" s="18">
        <v>0.51736111111111105</v>
      </c>
      <c r="E78" s="15">
        <v>45</v>
      </c>
      <c r="F78" s="31" t="s">
        <v>51</v>
      </c>
      <c r="G78" s="67" t="s">
        <v>13</v>
      </c>
    </row>
    <row r="79" spans="1:7" s="2" customFormat="1" ht="42.75" customHeight="1" x14ac:dyDescent="0.2">
      <c r="A79" s="3">
        <f>A78</f>
        <v>15</v>
      </c>
      <c r="B79" s="28">
        <f>B76</f>
        <v>42688</v>
      </c>
      <c r="C79" s="18">
        <v>0.52083333333333337</v>
      </c>
      <c r="D79" s="18">
        <v>0.55208333333333337</v>
      </c>
      <c r="E79" s="15">
        <v>45</v>
      </c>
      <c r="F79" s="31" t="s">
        <v>51</v>
      </c>
      <c r="G79" s="67" t="s">
        <v>13</v>
      </c>
    </row>
    <row r="80" spans="1:7" s="2" customFormat="1" ht="15.75" customHeight="1" x14ac:dyDescent="0.2">
      <c r="A80" s="9"/>
      <c r="B80" s="28"/>
      <c r="C80" s="41"/>
      <c r="D80" s="41"/>
      <c r="E80" s="16"/>
      <c r="F80" s="25"/>
      <c r="G80" s="36"/>
    </row>
    <row r="81" spans="1:7" s="2" customFormat="1" ht="25.5" customHeight="1" x14ac:dyDescent="0.2">
      <c r="A81" s="3">
        <f>A79+1</f>
        <v>16</v>
      </c>
      <c r="B81" s="38">
        <f>B77+2</f>
        <v>42690</v>
      </c>
      <c r="C81" s="18">
        <v>0.41666666666666669</v>
      </c>
      <c r="D81" s="18">
        <v>0.44791666666666669</v>
      </c>
      <c r="E81" s="15">
        <f>E77</f>
        <v>45</v>
      </c>
      <c r="F81" s="31" t="s">
        <v>52</v>
      </c>
      <c r="G81" s="67" t="s">
        <v>13</v>
      </c>
    </row>
    <row r="82" spans="1:7" s="2" customFormat="1" ht="25.5" customHeight="1" x14ac:dyDescent="0.2">
      <c r="A82" s="3">
        <f>A81</f>
        <v>16</v>
      </c>
      <c r="B82" s="38">
        <f>B81</f>
        <v>42690</v>
      </c>
      <c r="C82" s="18">
        <v>0.4513888888888889</v>
      </c>
      <c r="D82" s="18">
        <v>0.4826388888888889</v>
      </c>
      <c r="E82" s="15">
        <f>E81</f>
        <v>45</v>
      </c>
      <c r="F82" s="31" t="s">
        <v>51</v>
      </c>
      <c r="G82" s="67" t="s">
        <v>13</v>
      </c>
    </row>
    <row r="83" spans="1:7" s="2" customFormat="1" ht="36.75" customHeight="1" x14ac:dyDescent="0.2">
      <c r="A83" s="3">
        <f>A82</f>
        <v>16</v>
      </c>
      <c r="B83" s="38">
        <f>B82</f>
        <v>42690</v>
      </c>
      <c r="C83" s="18">
        <v>0.4861111111111111</v>
      </c>
      <c r="D83" s="18">
        <v>0.51736111111111105</v>
      </c>
      <c r="E83" s="15">
        <v>45</v>
      </c>
      <c r="F83" s="31" t="s">
        <v>51</v>
      </c>
      <c r="G83" s="67" t="s">
        <v>13</v>
      </c>
    </row>
    <row r="84" spans="1:7" s="2" customFormat="1" ht="30" customHeight="1" x14ac:dyDescent="0.2">
      <c r="A84" s="3">
        <f>A83</f>
        <v>16</v>
      </c>
      <c r="B84" s="38">
        <f>B81</f>
        <v>42690</v>
      </c>
      <c r="C84" s="18">
        <v>0.52083333333333337</v>
      </c>
      <c r="D84" s="18">
        <v>0.55208333333333337</v>
      </c>
      <c r="E84" s="15">
        <v>45</v>
      </c>
      <c r="F84" s="31" t="s">
        <v>51</v>
      </c>
      <c r="G84" s="67" t="s">
        <v>13</v>
      </c>
    </row>
    <row r="85" spans="1:7" ht="15.75" customHeight="1" x14ac:dyDescent="0.2">
      <c r="A85" s="37"/>
      <c r="B85" s="38"/>
      <c r="C85" s="42"/>
      <c r="D85" s="42"/>
      <c r="E85" s="25"/>
      <c r="F85" s="50"/>
      <c r="G85" s="73"/>
    </row>
    <row r="86" spans="1:7" ht="18.75" customHeight="1" x14ac:dyDescent="0.2">
      <c r="A86" s="3">
        <f>A84+1</f>
        <v>17</v>
      </c>
      <c r="B86" s="38">
        <f>B82+2</f>
        <v>42692</v>
      </c>
      <c r="C86" s="18">
        <v>0.41666666666666669</v>
      </c>
      <c r="D86" s="18">
        <v>0.44791666666666669</v>
      </c>
      <c r="E86" s="15">
        <f>E82</f>
        <v>45</v>
      </c>
      <c r="F86" s="31" t="s">
        <v>74</v>
      </c>
      <c r="G86" s="67" t="s">
        <v>11</v>
      </c>
    </row>
    <row r="87" spans="1:7" ht="18.75" customHeight="1" x14ac:dyDescent="0.2">
      <c r="A87" s="3">
        <f>A86</f>
        <v>17</v>
      </c>
      <c r="B87" s="38">
        <f>B86</f>
        <v>42692</v>
      </c>
      <c r="C87" s="18">
        <v>0.4513888888888889</v>
      </c>
      <c r="D87" s="18">
        <v>0.4826388888888889</v>
      </c>
      <c r="E87" s="15">
        <f>E86</f>
        <v>45</v>
      </c>
      <c r="F87" s="31" t="s">
        <v>74</v>
      </c>
      <c r="G87" s="67" t="s">
        <v>11</v>
      </c>
    </row>
    <row r="88" spans="1:7" ht="18.75" customHeight="1" x14ac:dyDescent="0.2">
      <c r="A88" s="3">
        <f>A87</f>
        <v>17</v>
      </c>
      <c r="B88" s="38">
        <f>B87</f>
        <v>42692</v>
      </c>
      <c r="C88" s="18">
        <v>0.4861111111111111</v>
      </c>
      <c r="D88" s="18">
        <v>0.51736111111111105</v>
      </c>
      <c r="E88" s="15">
        <v>45</v>
      </c>
      <c r="F88" s="31" t="s">
        <v>74</v>
      </c>
      <c r="G88" s="67" t="s">
        <v>11</v>
      </c>
    </row>
    <row r="89" spans="1:7" ht="18.75" customHeight="1" x14ac:dyDescent="0.2">
      <c r="A89" s="3">
        <f>A88</f>
        <v>17</v>
      </c>
      <c r="B89" s="38">
        <f>B86</f>
        <v>42692</v>
      </c>
      <c r="C89" s="18">
        <v>0.52083333333333337</v>
      </c>
      <c r="D89" s="18">
        <v>0.55208333333333337</v>
      </c>
      <c r="E89" s="15">
        <v>45</v>
      </c>
      <c r="F89" s="31" t="s">
        <v>74</v>
      </c>
      <c r="G89" s="67"/>
    </row>
    <row r="90" spans="1:7" ht="15.75" customHeight="1" x14ac:dyDescent="0.2">
      <c r="A90" s="37"/>
      <c r="B90" s="38"/>
      <c r="C90" s="42"/>
      <c r="D90" s="42"/>
      <c r="E90" s="25"/>
      <c r="F90" s="52"/>
      <c r="G90" s="34"/>
    </row>
    <row r="91" spans="1:7" s="2" customFormat="1" ht="23.25" customHeight="1" x14ac:dyDescent="0.2">
      <c r="A91" s="3">
        <f>A89+1</f>
        <v>18</v>
      </c>
      <c r="B91" s="38">
        <f>B87+3</f>
        <v>42695</v>
      </c>
      <c r="C91" s="18">
        <v>0.41666666666666669</v>
      </c>
      <c r="D91" s="18">
        <v>0.44791666666666669</v>
      </c>
      <c r="E91" s="15">
        <f>E87</f>
        <v>45</v>
      </c>
      <c r="F91" s="31" t="s">
        <v>74</v>
      </c>
      <c r="G91" s="67" t="s">
        <v>11</v>
      </c>
    </row>
    <row r="92" spans="1:7" s="2" customFormat="1" ht="23.25" customHeight="1" x14ac:dyDescent="0.2">
      <c r="A92" s="3">
        <f>A91</f>
        <v>18</v>
      </c>
      <c r="B92" s="38">
        <f>B91</f>
        <v>42695</v>
      </c>
      <c r="C92" s="18">
        <v>0.4513888888888889</v>
      </c>
      <c r="D92" s="18">
        <v>0.4826388888888889</v>
      </c>
      <c r="E92" s="15">
        <f>E91</f>
        <v>45</v>
      </c>
      <c r="F92" s="31" t="s">
        <v>74</v>
      </c>
      <c r="G92" s="67" t="s">
        <v>11</v>
      </c>
    </row>
    <row r="93" spans="1:7" s="2" customFormat="1" ht="24" customHeight="1" x14ac:dyDescent="0.2">
      <c r="A93" s="3">
        <f>A92</f>
        <v>18</v>
      </c>
      <c r="B93" s="38">
        <f>B92</f>
        <v>42695</v>
      </c>
      <c r="C93" s="18">
        <v>0.4861111111111111</v>
      </c>
      <c r="D93" s="18">
        <v>0.51736111111111105</v>
      </c>
      <c r="E93" s="15">
        <v>45</v>
      </c>
      <c r="F93" s="31" t="s">
        <v>74</v>
      </c>
      <c r="G93" s="67" t="s">
        <v>11</v>
      </c>
    </row>
    <row r="94" spans="1:7" s="2" customFormat="1" ht="24" customHeight="1" x14ac:dyDescent="0.2">
      <c r="A94" s="3">
        <f>A93</f>
        <v>18</v>
      </c>
      <c r="B94" s="38">
        <f>B91</f>
        <v>42695</v>
      </c>
      <c r="C94" s="18">
        <v>0.52083333333333337</v>
      </c>
      <c r="D94" s="18">
        <v>0.55208333333333337</v>
      </c>
      <c r="E94" s="15">
        <v>45</v>
      </c>
      <c r="F94" s="31" t="s">
        <v>74</v>
      </c>
      <c r="G94" s="67" t="s">
        <v>11</v>
      </c>
    </row>
    <row r="95" spans="1:7" s="10" customFormat="1" ht="15.75" customHeight="1" x14ac:dyDescent="0.2">
      <c r="A95" s="37"/>
      <c r="B95" s="39"/>
      <c r="C95" s="25"/>
      <c r="D95" s="25"/>
      <c r="E95" s="25"/>
    </row>
    <row r="96" spans="1:7" ht="35.25" customHeight="1" x14ac:dyDescent="0.2">
      <c r="A96" s="32">
        <v>19</v>
      </c>
      <c r="B96" s="40">
        <f>B91+4</f>
        <v>42699</v>
      </c>
      <c r="C96" s="18">
        <v>0.41666666666666669</v>
      </c>
      <c r="D96" s="18">
        <v>0.44791666666666669</v>
      </c>
      <c r="E96" s="15">
        <f>E91</f>
        <v>45</v>
      </c>
      <c r="F96" s="31" t="s">
        <v>74</v>
      </c>
      <c r="G96" s="67" t="s">
        <v>11</v>
      </c>
    </row>
    <row r="97" spans="1:7" ht="33" customHeight="1" x14ac:dyDescent="0.2">
      <c r="A97" s="32">
        <v>19</v>
      </c>
      <c r="B97" s="40">
        <f>B96</f>
        <v>42699</v>
      </c>
      <c r="C97" s="18">
        <v>0.4513888888888889</v>
      </c>
      <c r="D97" s="18">
        <v>0.4826388888888889</v>
      </c>
      <c r="E97" s="15">
        <v>45</v>
      </c>
      <c r="F97" s="31" t="s">
        <v>74</v>
      </c>
      <c r="G97" s="67" t="s">
        <v>11</v>
      </c>
    </row>
    <row r="98" spans="1:7" ht="21" customHeight="1" x14ac:dyDescent="0.2">
      <c r="A98" s="32">
        <v>19</v>
      </c>
      <c r="B98" s="40">
        <f>B96</f>
        <v>42699</v>
      </c>
      <c r="C98" s="18">
        <v>0.4861111111111111</v>
      </c>
      <c r="D98" s="18">
        <v>0.51736111111111105</v>
      </c>
      <c r="E98" s="15">
        <f>E96</f>
        <v>45</v>
      </c>
      <c r="F98" s="31" t="s">
        <v>74</v>
      </c>
      <c r="G98" s="67" t="s">
        <v>11</v>
      </c>
    </row>
    <row r="99" spans="1:7" ht="23.25" customHeight="1" x14ac:dyDescent="0.2">
      <c r="A99" s="32">
        <v>19</v>
      </c>
      <c r="B99" s="40">
        <f>B96</f>
        <v>42699</v>
      </c>
      <c r="C99" s="18">
        <v>0.52083333333333337</v>
      </c>
      <c r="D99" s="18">
        <v>0.55208333333333337</v>
      </c>
      <c r="E99" s="15">
        <f>E98</f>
        <v>45</v>
      </c>
      <c r="F99" s="31" t="s">
        <v>74</v>
      </c>
      <c r="G99" s="67" t="s">
        <v>11</v>
      </c>
    </row>
    <row r="100" spans="1:7" ht="15.75" customHeight="1" x14ac:dyDescent="0.2">
      <c r="A100" s="37"/>
      <c r="B100" s="39"/>
      <c r="C100" s="45"/>
      <c r="D100" s="45"/>
      <c r="E100" s="16"/>
      <c r="F100" s="50"/>
      <c r="G100" s="73"/>
    </row>
    <row r="101" spans="1:7" ht="24.75" customHeight="1" x14ac:dyDescent="0.2">
      <c r="A101" s="6">
        <v>20</v>
      </c>
      <c r="B101" s="43">
        <f>B96+4</f>
        <v>42703</v>
      </c>
      <c r="C101" s="18">
        <f t="shared" ref="C101:D104" si="14">C96</f>
        <v>0.41666666666666669</v>
      </c>
      <c r="D101" s="18">
        <f t="shared" si="14"/>
        <v>0.44791666666666669</v>
      </c>
      <c r="E101" s="15">
        <f>E97</f>
        <v>45</v>
      </c>
      <c r="F101" s="74" t="s">
        <v>69</v>
      </c>
      <c r="G101" s="67" t="s">
        <v>9</v>
      </c>
    </row>
    <row r="102" spans="1:7" ht="19.5" customHeight="1" x14ac:dyDescent="0.2">
      <c r="A102" s="6">
        <v>20</v>
      </c>
      <c r="B102" s="43">
        <f>B101</f>
        <v>42703</v>
      </c>
      <c r="C102" s="18">
        <f t="shared" si="14"/>
        <v>0.4513888888888889</v>
      </c>
      <c r="D102" s="18">
        <f t="shared" si="14"/>
        <v>0.4826388888888889</v>
      </c>
      <c r="E102" s="15">
        <f>E101</f>
        <v>45</v>
      </c>
      <c r="F102" s="74" t="s">
        <v>68</v>
      </c>
      <c r="G102" s="67" t="s">
        <v>9</v>
      </c>
    </row>
    <row r="103" spans="1:7" ht="36.75" customHeight="1" x14ac:dyDescent="0.2">
      <c r="A103" s="6">
        <v>20</v>
      </c>
      <c r="B103" s="43">
        <f>B102</f>
        <v>42703</v>
      </c>
      <c r="C103" s="18">
        <f t="shared" si="14"/>
        <v>0.4861111111111111</v>
      </c>
      <c r="D103" s="18">
        <f t="shared" si="14"/>
        <v>0.51736111111111105</v>
      </c>
      <c r="E103" s="15">
        <v>45</v>
      </c>
      <c r="F103" s="74" t="s">
        <v>64</v>
      </c>
      <c r="G103" s="67" t="s">
        <v>9</v>
      </c>
    </row>
    <row r="104" spans="1:7" ht="36.75" customHeight="1" x14ac:dyDescent="0.2">
      <c r="A104" s="6">
        <v>20</v>
      </c>
      <c r="B104" s="43">
        <f>B103</f>
        <v>42703</v>
      </c>
      <c r="C104" s="18">
        <f t="shared" si="14"/>
        <v>0.52083333333333337</v>
      </c>
      <c r="D104" s="18">
        <f t="shared" si="14"/>
        <v>0.55208333333333337</v>
      </c>
      <c r="E104" s="15">
        <f>E101</f>
        <v>45</v>
      </c>
      <c r="F104" s="74" t="s">
        <v>64</v>
      </c>
      <c r="G104" s="67" t="s">
        <v>9</v>
      </c>
    </row>
    <row r="105" spans="1:7" ht="19.5" customHeight="1" x14ac:dyDescent="0.2">
      <c r="A105" s="13"/>
      <c r="B105" s="48"/>
      <c r="C105" s="45"/>
      <c r="D105" s="45"/>
      <c r="E105" s="16"/>
      <c r="F105" s="31"/>
      <c r="G105" s="36"/>
    </row>
    <row r="106" spans="1:7" s="2" customFormat="1" ht="19.5" customHeight="1" x14ac:dyDescent="0.2">
      <c r="A106" s="3">
        <f>A97+2</f>
        <v>21</v>
      </c>
      <c r="B106" s="43">
        <f>B101+2</f>
        <v>42705</v>
      </c>
      <c r="C106" s="18">
        <f t="shared" ref="C106:D109" si="15">C96</f>
        <v>0.41666666666666669</v>
      </c>
      <c r="D106" s="18">
        <f t="shared" si="15"/>
        <v>0.44791666666666669</v>
      </c>
      <c r="E106" s="15">
        <v>45</v>
      </c>
      <c r="F106" s="74" t="s">
        <v>66</v>
      </c>
      <c r="G106" s="67" t="s">
        <v>9</v>
      </c>
    </row>
    <row r="107" spans="1:7" s="2" customFormat="1" ht="19.5" customHeight="1" x14ac:dyDescent="0.2">
      <c r="A107" s="3">
        <f t="shared" ref="A107:A109" si="16">A106</f>
        <v>21</v>
      </c>
      <c r="B107" s="43">
        <f>B106</f>
        <v>42705</v>
      </c>
      <c r="C107" s="18">
        <f t="shared" si="15"/>
        <v>0.4513888888888889</v>
      </c>
      <c r="D107" s="18">
        <f t="shared" si="15"/>
        <v>0.4826388888888889</v>
      </c>
      <c r="E107" s="15">
        <f t="shared" ref="E107:E108" si="17">E106</f>
        <v>45</v>
      </c>
      <c r="F107" s="74" t="s">
        <v>67</v>
      </c>
      <c r="G107" s="67" t="s">
        <v>9</v>
      </c>
    </row>
    <row r="108" spans="1:7" s="2" customFormat="1" ht="19.5" customHeight="1" x14ac:dyDescent="0.2">
      <c r="A108" s="3">
        <f t="shared" si="16"/>
        <v>21</v>
      </c>
      <c r="B108" s="43">
        <f>B106</f>
        <v>42705</v>
      </c>
      <c r="C108" s="18">
        <f t="shared" si="15"/>
        <v>0.4861111111111111</v>
      </c>
      <c r="D108" s="18">
        <f t="shared" si="15"/>
        <v>0.51736111111111105</v>
      </c>
      <c r="E108" s="15">
        <f t="shared" si="17"/>
        <v>45</v>
      </c>
      <c r="F108" s="74" t="s">
        <v>65</v>
      </c>
      <c r="G108" s="67" t="s">
        <v>9</v>
      </c>
    </row>
    <row r="109" spans="1:7" s="2" customFormat="1" ht="19.5" customHeight="1" x14ac:dyDescent="0.2">
      <c r="A109" s="3">
        <f t="shared" si="16"/>
        <v>21</v>
      </c>
      <c r="B109" s="43">
        <f>B106</f>
        <v>42705</v>
      </c>
      <c r="C109" s="18">
        <f t="shared" si="15"/>
        <v>0.52083333333333337</v>
      </c>
      <c r="D109" s="18">
        <f t="shared" si="15"/>
        <v>0.55208333333333337</v>
      </c>
      <c r="E109" s="15">
        <v>45</v>
      </c>
      <c r="F109" s="74" t="s">
        <v>65</v>
      </c>
      <c r="G109" s="67" t="s">
        <v>9</v>
      </c>
    </row>
    <row r="110" spans="1:7" s="2" customFormat="1" ht="15.75" customHeight="1" x14ac:dyDescent="0.2">
      <c r="A110" s="9"/>
      <c r="B110" s="48"/>
      <c r="C110" s="10"/>
      <c r="D110" s="10"/>
      <c r="E110" s="10"/>
      <c r="F110" s="31"/>
      <c r="G110" s="36"/>
    </row>
    <row r="111" spans="1:7" s="2" customFormat="1" ht="20.25" customHeight="1" x14ac:dyDescent="0.2">
      <c r="A111" s="3">
        <f>A102+2</f>
        <v>22</v>
      </c>
      <c r="B111" s="43">
        <f>B106+5</f>
        <v>42710</v>
      </c>
      <c r="C111" s="18">
        <f t="shared" ref="C111:D114" si="18">C101</f>
        <v>0.41666666666666669</v>
      </c>
      <c r="D111" s="18">
        <f t="shared" si="18"/>
        <v>0.44791666666666669</v>
      </c>
      <c r="E111" s="15">
        <v>45</v>
      </c>
      <c r="F111" s="74" t="s">
        <v>65</v>
      </c>
      <c r="G111" s="67" t="s">
        <v>9</v>
      </c>
    </row>
    <row r="112" spans="1:7" s="2" customFormat="1" ht="20.25" customHeight="1" x14ac:dyDescent="0.2">
      <c r="A112" s="3">
        <f t="shared" ref="A112:A114" si="19">A111</f>
        <v>22</v>
      </c>
      <c r="B112" s="43">
        <f>B111</f>
        <v>42710</v>
      </c>
      <c r="C112" s="18">
        <f t="shared" si="18"/>
        <v>0.4513888888888889</v>
      </c>
      <c r="D112" s="18">
        <f t="shared" si="18"/>
        <v>0.4826388888888889</v>
      </c>
      <c r="E112" s="15">
        <f t="shared" ref="E112:E114" si="20">E111</f>
        <v>45</v>
      </c>
      <c r="F112" s="74" t="s">
        <v>65</v>
      </c>
      <c r="G112" s="67" t="s">
        <v>9</v>
      </c>
    </row>
    <row r="113" spans="1:7" s="2" customFormat="1" ht="20.25" customHeight="1" x14ac:dyDescent="0.2">
      <c r="A113" s="3">
        <f t="shared" si="19"/>
        <v>22</v>
      </c>
      <c r="B113" s="43">
        <f>B112</f>
        <v>42710</v>
      </c>
      <c r="C113" s="18">
        <f t="shared" si="18"/>
        <v>0.4861111111111111</v>
      </c>
      <c r="D113" s="18">
        <f t="shared" si="18"/>
        <v>0.51736111111111105</v>
      </c>
      <c r="E113" s="15">
        <f t="shared" si="20"/>
        <v>45</v>
      </c>
      <c r="F113" s="74" t="s">
        <v>70</v>
      </c>
      <c r="G113" s="67" t="s">
        <v>9</v>
      </c>
    </row>
    <row r="114" spans="1:7" s="2" customFormat="1" ht="15" x14ac:dyDescent="0.2">
      <c r="A114" s="3">
        <f t="shared" si="19"/>
        <v>22</v>
      </c>
      <c r="B114" s="43">
        <f>B113</f>
        <v>42710</v>
      </c>
      <c r="C114" s="18">
        <f t="shared" si="18"/>
        <v>0.52083333333333337</v>
      </c>
      <c r="D114" s="18">
        <f t="shared" si="18"/>
        <v>0.55208333333333337</v>
      </c>
      <c r="E114" s="15">
        <f t="shared" si="20"/>
        <v>45</v>
      </c>
      <c r="F114" s="74" t="s">
        <v>70</v>
      </c>
      <c r="G114" s="67" t="s">
        <v>9</v>
      </c>
    </row>
    <row r="115" spans="1:7" x14ac:dyDescent="0.2">
      <c r="A115" s="37"/>
      <c r="B115" s="39"/>
      <c r="C115" s="45"/>
      <c r="D115" s="45"/>
      <c r="E115" s="16"/>
      <c r="F115" s="31"/>
      <c r="G115" s="36"/>
    </row>
    <row r="116" spans="1:7" ht="30" x14ac:dyDescent="0.2">
      <c r="A116" s="53">
        <v>23</v>
      </c>
      <c r="B116" s="40">
        <f>B111+2</f>
        <v>42712</v>
      </c>
      <c r="C116" s="18">
        <f t="shared" ref="C116:D119" si="21">C106</f>
        <v>0.41666666666666669</v>
      </c>
      <c r="D116" s="18">
        <f t="shared" si="21"/>
        <v>0.44791666666666669</v>
      </c>
      <c r="E116" s="15">
        <v>45</v>
      </c>
      <c r="F116" s="74" t="s">
        <v>71</v>
      </c>
      <c r="G116" s="67" t="s">
        <v>9</v>
      </c>
    </row>
    <row r="117" spans="1:7" ht="30" x14ac:dyDescent="0.2">
      <c r="A117" s="53">
        <v>23</v>
      </c>
      <c r="B117" s="40">
        <f>B116</f>
        <v>42712</v>
      </c>
      <c r="C117" s="18">
        <f t="shared" si="21"/>
        <v>0.4513888888888889</v>
      </c>
      <c r="D117" s="18">
        <f t="shared" si="21"/>
        <v>0.4826388888888889</v>
      </c>
      <c r="E117" s="15">
        <f t="shared" ref="E117:E119" si="22">E116</f>
        <v>45</v>
      </c>
      <c r="F117" s="74" t="s">
        <v>71</v>
      </c>
      <c r="G117" s="67" t="s">
        <v>9</v>
      </c>
    </row>
    <row r="118" spans="1:7" ht="15" x14ac:dyDescent="0.2">
      <c r="A118" s="53">
        <v>23</v>
      </c>
      <c r="B118" s="40">
        <f>B117</f>
        <v>42712</v>
      </c>
      <c r="C118" s="18">
        <f t="shared" si="21"/>
        <v>0.4861111111111111</v>
      </c>
      <c r="D118" s="18">
        <f t="shared" si="21"/>
        <v>0.51736111111111105</v>
      </c>
      <c r="E118" s="15">
        <f t="shared" si="22"/>
        <v>45</v>
      </c>
      <c r="F118" s="74" t="s">
        <v>72</v>
      </c>
      <c r="G118" s="67" t="s">
        <v>9</v>
      </c>
    </row>
    <row r="119" spans="1:7" ht="15" x14ac:dyDescent="0.2">
      <c r="A119" s="53">
        <v>23</v>
      </c>
      <c r="B119" s="40">
        <f>B118</f>
        <v>42712</v>
      </c>
      <c r="C119" s="18">
        <f t="shared" si="21"/>
        <v>0.52083333333333337</v>
      </c>
      <c r="D119" s="18">
        <f t="shared" si="21"/>
        <v>0.55208333333333337</v>
      </c>
      <c r="E119" s="15">
        <f t="shared" si="22"/>
        <v>45</v>
      </c>
      <c r="F119" s="74" t="s">
        <v>73</v>
      </c>
      <c r="G119" s="67" t="s">
        <v>9</v>
      </c>
    </row>
    <row r="120" spans="1:7" x14ac:dyDescent="0.2">
      <c r="A120" s="37"/>
      <c r="B120" s="39"/>
      <c r="C120" s="45"/>
      <c r="D120" s="45"/>
      <c r="E120" s="16"/>
      <c r="F120" s="49"/>
      <c r="G120" s="47"/>
    </row>
    <row r="121" spans="1:7" ht="15" x14ac:dyDescent="0.2">
      <c r="A121" s="53">
        <v>24</v>
      </c>
      <c r="B121" s="40">
        <f>B116+1</f>
        <v>42713</v>
      </c>
      <c r="C121" s="18">
        <f t="shared" ref="C121:D124" si="23">C111</f>
        <v>0.41666666666666669</v>
      </c>
      <c r="D121" s="18">
        <f t="shared" si="23"/>
        <v>0.44791666666666669</v>
      </c>
      <c r="E121" s="15">
        <v>45</v>
      </c>
      <c r="F121" s="74" t="s">
        <v>73</v>
      </c>
      <c r="G121" s="67" t="s">
        <v>9</v>
      </c>
    </row>
    <row r="122" spans="1:7" ht="15" x14ac:dyDescent="0.2">
      <c r="A122" s="53">
        <v>24</v>
      </c>
      <c r="B122" s="40">
        <f>B121</f>
        <v>42713</v>
      </c>
      <c r="C122" s="18">
        <f t="shared" si="23"/>
        <v>0.4513888888888889</v>
      </c>
      <c r="D122" s="18">
        <f t="shared" si="23"/>
        <v>0.4826388888888889</v>
      </c>
      <c r="E122" s="15">
        <f t="shared" ref="E122:E124" si="24">E121</f>
        <v>45</v>
      </c>
      <c r="F122" s="74" t="s">
        <v>73</v>
      </c>
      <c r="G122" s="67" t="s">
        <v>9</v>
      </c>
    </row>
    <row r="123" spans="1:7" ht="15" x14ac:dyDescent="0.2">
      <c r="A123" s="53">
        <v>24</v>
      </c>
      <c r="B123" s="40">
        <f>B122</f>
        <v>42713</v>
      </c>
      <c r="C123" s="18">
        <f t="shared" si="23"/>
        <v>0.4861111111111111</v>
      </c>
      <c r="D123" s="18">
        <f t="shared" si="23"/>
        <v>0.51736111111111105</v>
      </c>
      <c r="E123" s="15">
        <f t="shared" si="24"/>
        <v>45</v>
      </c>
      <c r="F123" s="74" t="s">
        <v>73</v>
      </c>
      <c r="G123" s="67" t="s">
        <v>9</v>
      </c>
    </row>
    <row r="124" spans="1:7" ht="15" x14ac:dyDescent="0.2">
      <c r="A124" s="53">
        <v>24</v>
      </c>
      <c r="B124" s="40">
        <f>B123</f>
        <v>42713</v>
      </c>
      <c r="C124" s="18">
        <f t="shared" si="23"/>
        <v>0.52083333333333337</v>
      </c>
      <c r="D124" s="18">
        <f t="shared" si="23"/>
        <v>0.55208333333333337</v>
      </c>
      <c r="E124" s="15">
        <f t="shared" si="24"/>
        <v>45</v>
      </c>
      <c r="F124" s="74" t="s">
        <v>73</v>
      </c>
      <c r="G124" s="67" t="s">
        <v>9</v>
      </c>
    </row>
    <row r="125" spans="1:7" x14ac:dyDescent="0.2">
      <c r="A125" s="37"/>
      <c r="B125" s="39"/>
      <c r="C125" s="45"/>
      <c r="D125" s="45"/>
      <c r="E125" s="16"/>
      <c r="F125" s="46"/>
      <c r="G125" s="47"/>
    </row>
    <row r="126" spans="1:7" x14ac:dyDescent="0.2">
      <c r="A126" s="23">
        <v>25</v>
      </c>
      <c r="B126" s="29">
        <f>B121+8</f>
        <v>42721</v>
      </c>
      <c r="C126" s="24"/>
      <c r="D126" s="24"/>
      <c r="E126" s="24"/>
      <c r="F126" s="30" t="s">
        <v>53</v>
      </c>
      <c r="G126" s="33"/>
    </row>
    <row r="128" spans="1:7" x14ac:dyDescent="0.2">
      <c r="A128" s="1"/>
      <c r="B128" s="1"/>
      <c r="C128" s="1"/>
      <c r="D128" s="1"/>
      <c r="E128" s="1"/>
      <c r="F128" s="1"/>
      <c r="G128" s="1"/>
    </row>
  </sheetData>
  <mergeCells count="10">
    <mergeCell ref="A1:G1"/>
    <mergeCell ref="F6:G6"/>
    <mergeCell ref="A2:G2"/>
    <mergeCell ref="F3:G3"/>
    <mergeCell ref="A4:A5"/>
    <mergeCell ref="B4:B5"/>
    <mergeCell ref="C4:D4"/>
    <mergeCell ref="E4:E5"/>
    <mergeCell ref="F4:F5"/>
    <mergeCell ref="G4:G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ჯგუფი</vt:lpstr>
      <vt:lpstr>2 ჯგუფი</vt:lpstr>
    </vt:vector>
  </TitlesOfParts>
  <Company>GTZ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Lasha Enukidye</dc:creator>
  <cp:lastModifiedBy>Nino Mdinaradze</cp:lastModifiedBy>
  <cp:lastPrinted>2016-09-12T05:44:26Z</cp:lastPrinted>
  <dcterms:created xsi:type="dcterms:W3CDTF">2011-10-28T05:47:07Z</dcterms:created>
  <dcterms:modified xsi:type="dcterms:W3CDTF">2016-09-15T06:20:45Z</dcterms:modified>
</cp:coreProperties>
</file>